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192.168.0.238\share\99_請求書様式\取引先用_指定請求書様式\"/>
    </mc:Choice>
  </mc:AlternateContent>
  <xr:revisionPtr revIDLastSave="0" documentId="13_ncr:1_{D36C085B-D23D-4828-A640-746C62873EAA}" xr6:coauthVersionLast="47" xr6:coauthVersionMax="47" xr10:uidLastSave="{00000000-0000-0000-0000-000000000000}"/>
  <bookViews>
    <workbookView xWindow="-120" yWindow="-120" windowWidth="29040" windowHeight="15720" xr2:uid="{D3B75CB2-26A9-4557-A37C-247FCB0D5968}"/>
  </bookViews>
  <sheets>
    <sheet name="事前入力項目" sheetId="1" r:id="rId1"/>
    <sheet name="一般請求書" sheetId="4" r:id="rId2"/>
    <sheet name="一般請求書_別紙明細書" sheetId="5" r:id="rId3"/>
  </sheets>
  <definedNames>
    <definedName name="_xlnm.Print_Area" localSheetId="1">一般請求書!$A$1:$L$42</definedName>
    <definedName name="_xlnm.Print_Titles" localSheetId="2">一般請求書_別紙明細書!$1:$10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4" l="1"/>
  <c r="B12" i="4" s="1"/>
  <c r="B9" i="4"/>
  <c r="B10" i="4"/>
  <c r="I17" i="4"/>
  <c r="H11" i="5"/>
  <c r="B18" i="4"/>
  <c r="B19" i="4"/>
  <c r="B20" i="4"/>
  <c r="B21" i="4"/>
  <c r="B22" i="4"/>
  <c r="B23" i="4"/>
  <c r="B24" i="4"/>
  <c r="B25" i="4"/>
  <c r="B26" i="4"/>
  <c r="B27" i="4"/>
  <c r="B28" i="4"/>
  <c r="B29" i="4"/>
  <c r="B30" i="4"/>
  <c r="B31" i="4"/>
  <c r="B32" i="4"/>
  <c r="B33" i="4"/>
  <c r="B34" i="4"/>
  <c r="B35" i="4"/>
  <c r="B36" i="4"/>
  <c r="B37" i="4"/>
  <c r="I35" i="4"/>
  <c r="I32" i="4"/>
  <c r="I33" i="4"/>
  <c r="I34" i="4"/>
  <c r="L12" i="1"/>
  <c r="B11" i="4" l="1"/>
  <c r="B13" i="4"/>
  <c r="D13" i="4"/>
  <c r="D11" i="4"/>
  <c r="D12" i="4"/>
  <c r="H13" i="4"/>
  <c r="G6" i="5" l="1"/>
  <c r="I37" i="4" l="1"/>
  <c r="L11" i="1"/>
  <c r="H12" i="4" s="1"/>
  <c r="F13" i="1"/>
  <c r="L9" i="1"/>
  <c r="H10" i="4" s="1"/>
  <c r="L5" i="1"/>
  <c r="H6" i="4" s="1"/>
  <c r="L6" i="1"/>
  <c r="H7" i="4" s="1"/>
  <c r="L7" i="1"/>
  <c r="H8" i="4" s="1"/>
  <c r="L8" i="1"/>
  <c r="H9" i="4" s="1"/>
  <c r="L10" i="1"/>
  <c r="H11" i="4" s="1"/>
  <c r="L13" i="1"/>
  <c r="H14" i="4" s="1"/>
  <c r="B5" i="4" l="1"/>
  <c r="D24" i="1"/>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I18" i="4"/>
  <c r="I19" i="4"/>
  <c r="I20" i="4"/>
  <c r="I21" i="4"/>
  <c r="I22" i="4"/>
  <c r="I23" i="4"/>
  <c r="I24" i="4"/>
  <c r="I25" i="4"/>
  <c r="I26" i="4"/>
  <c r="I27" i="4"/>
  <c r="I28" i="4"/>
  <c r="I29" i="4"/>
  <c r="I30" i="4"/>
  <c r="I31" i="4"/>
  <c r="I36" i="4"/>
  <c r="B29" i="5"/>
  <c r="B30" i="5"/>
  <c r="B31" i="5"/>
  <c r="B32" i="5"/>
  <c r="B33" i="5"/>
  <c r="B34" i="5"/>
  <c r="B35" i="5"/>
  <c r="B36" i="5"/>
  <c r="B26" i="5"/>
  <c r="B27" i="5"/>
  <c r="B28" i="5"/>
  <c r="B40" i="5"/>
  <c r="B37" i="5"/>
  <c r="B41" i="5"/>
  <c r="B11" i="5"/>
  <c r="B12" i="5"/>
  <c r="B13" i="5"/>
  <c r="B14" i="5"/>
  <c r="B15" i="5"/>
  <c r="B16" i="5"/>
  <c r="B17" i="5"/>
  <c r="B18" i="5"/>
  <c r="B19" i="5"/>
  <c r="B20" i="5"/>
  <c r="B21" i="5"/>
  <c r="B22" i="5"/>
  <c r="B23" i="5"/>
  <c r="B24" i="5"/>
  <c r="B25" i="5"/>
  <c r="B38" i="5"/>
  <c r="B39" i="5"/>
  <c r="E10" i="4" l="1"/>
  <c r="E9" i="4" s="1"/>
  <c r="E13" i="4"/>
  <c r="E12" i="4"/>
  <c r="A1" i="5"/>
  <c r="E11" i="4" l="1"/>
  <c r="E8" i="4" s="1"/>
  <c r="C9" i="1"/>
  <c r="E12" i="1"/>
  <c r="C19" i="1"/>
  <c r="C18" i="1"/>
  <c r="C17" i="1"/>
  <c r="C16" i="1"/>
  <c r="C15" i="1"/>
  <c r="C11" i="1"/>
  <c r="C6" i="1"/>
  <c r="C7" i="1"/>
  <c r="C8" i="1"/>
  <c r="C5" i="1"/>
  <c r="C12" i="1" l="1"/>
  <c r="C21" i="1" s="1"/>
  <c r="D7" i="5" l="1"/>
  <c r="B8" i="5" s="1"/>
</calcChain>
</file>

<file path=xl/sharedStrings.xml><?xml version="1.0" encoding="utf-8"?>
<sst xmlns="http://schemas.openxmlformats.org/spreadsheetml/2006/main" count="55" uniqueCount="49">
  <si>
    <t>会社名</t>
    <rPh sb="0" eb="3">
      <t>カイシャメイ</t>
    </rPh>
    <phoneticPr fontId="1"/>
  </si>
  <si>
    <t>代表者</t>
    <rPh sb="0" eb="3">
      <t>ダイヒョウシャ</t>
    </rPh>
    <phoneticPr fontId="1"/>
  </si>
  <si>
    <t>郵便番号</t>
    <rPh sb="0" eb="4">
      <t>ユウビンバンゴウ</t>
    </rPh>
    <phoneticPr fontId="1"/>
  </si>
  <si>
    <t>株式会社　高建</t>
    <rPh sb="0" eb="4">
      <t>カブシキガイシャ</t>
    </rPh>
    <rPh sb="5" eb="6">
      <t>タカ</t>
    </rPh>
    <rPh sb="6" eb="7">
      <t>ケン</t>
    </rPh>
    <phoneticPr fontId="1"/>
  </si>
  <si>
    <t>代表取締役　高橋賢一</t>
    <rPh sb="0" eb="5">
      <t>ダイヒョウトリシマリヤク</t>
    </rPh>
    <rPh sb="6" eb="8">
      <t>タカハシ</t>
    </rPh>
    <rPh sb="8" eb="10">
      <t>ケンイチ</t>
    </rPh>
    <phoneticPr fontId="1"/>
  </si>
  <si>
    <t>新潟県村上市里本庄43番地3</t>
    <rPh sb="0" eb="9">
      <t>ニイガタケンムラカミシサトホンジョウ</t>
    </rPh>
    <rPh sb="11" eb="13">
      <t>バンチ</t>
    </rPh>
    <phoneticPr fontId="1"/>
  </si>
  <si>
    <t>住　所</t>
    <rPh sb="0" eb="1">
      <t>ジュウ</t>
    </rPh>
    <rPh sb="2" eb="3">
      <t>ショ</t>
    </rPh>
    <phoneticPr fontId="1"/>
  </si>
  <si>
    <t>インボイスの登録</t>
    <rPh sb="6" eb="8">
      <t>トウロク</t>
    </rPh>
    <phoneticPr fontId="1"/>
  </si>
  <si>
    <t>959-3405</t>
  </si>
  <si>
    <t>入 力 欄</t>
    <rPh sb="0" eb="1">
      <t>ニュウ</t>
    </rPh>
    <rPh sb="2" eb="3">
      <t>チカラ</t>
    </rPh>
    <rPh sb="4" eb="5">
      <t>ラン</t>
    </rPh>
    <phoneticPr fontId="1"/>
  </si>
  <si>
    <t>登録している</t>
  </si>
  <si>
    <t>銀行名</t>
    <rPh sb="0" eb="3">
      <t>ギンコウメイ</t>
    </rPh>
    <phoneticPr fontId="1"/>
  </si>
  <si>
    <t>店名</t>
    <rPh sb="0" eb="2">
      <t>テンメイ</t>
    </rPh>
    <phoneticPr fontId="1"/>
  </si>
  <si>
    <t>預金種別</t>
    <rPh sb="0" eb="2">
      <t>ヨキン</t>
    </rPh>
    <rPh sb="2" eb="4">
      <t>シュベツ</t>
    </rPh>
    <phoneticPr fontId="1"/>
  </si>
  <si>
    <t>口座番号</t>
    <rPh sb="0" eb="2">
      <t>コウザ</t>
    </rPh>
    <rPh sb="2" eb="4">
      <t>バンゴウ</t>
    </rPh>
    <phoneticPr fontId="1"/>
  </si>
  <si>
    <t>第四北越銀行</t>
    <rPh sb="0" eb="2">
      <t>ダイシ</t>
    </rPh>
    <rPh sb="2" eb="4">
      <t>ホクエツ</t>
    </rPh>
    <rPh sb="4" eb="6">
      <t>ギンコウ</t>
    </rPh>
    <phoneticPr fontId="1"/>
  </si>
  <si>
    <t>普通</t>
  </si>
  <si>
    <t>カ）タカケン</t>
  </si>
  <si>
    <t>インボイス登録番号</t>
    <phoneticPr fontId="1"/>
  </si>
  <si>
    <t>電話番号</t>
    <rPh sb="0" eb="2">
      <t>デンワ</t>
    </rPh>
    <rPh sb="2" eb="4">
      <t>バンゴウ</t>
    </rPh>
    <phoneticPr fontId="1"/>
  </si>
  <si>
    <t>0254-60-1300</t>
    <phoneticPr fontId="1"/>
  </si>
  <si>
    <t>貴社情報 事前入力項目</t>
    <rPh sb="0" eb="2">
      <t>キシャ</t>
    </rPh>
    <rPh sb="2" eb="4">
      <t>ジョウホウ</t>
    </rPh>
    <rPh sb="5" eb="7">
      <t>ジゼン</t>
    </rPh>
    <rPh sb="7" eb="9">
      <t>ニュウリョク</t>
    </rPh>
    <rPh sb="9" eb="11">
      <t>コウモク</t>
    </rPh>
    <phoneticPr fontId="1"/>
  </si>
  <si>
    <t>口座名義（全角カナ）</t>
    <rPh sb="0" eb="2">
      <t>コウザ</t>
    </rPh>
    <rPh sb="2" eb="4">
      <t>メイギ</t>
    </rPh>
    <rPh sb="5" eb="7">
      <t>ゼンカク</t>
    </rPh>
    <phoneticPr fontId="1"/>
  </si>
  <si>
    <t>請 求 書</t>
    <rPh sb="0" eb="1">
      <t>ウケ</t>
    </rPh>
    <rPh sb="2" eb="3">
      <t>モトム</t>
    </rPh>
    <rPh sb="4" eb="5">
      <t>ショ</t>
    </rPh>
    <phoneticPr fontId="1"/>
  </si>
  <si>
    <t>税込請求額</t>
    <rPh sb="0" eb="2">
      <t>ゼイコミ</t>
    </rPh>
    <rPh sb="2" eb="4">
      <t>セイキュウ</t>
    </rPh>
    <rPh sb="4" eb="5">
      <t>ガク</t>
    </rPh>
    <phoneticPr fontId="1"/>
  </si>
  <si>
    <t>請 求 明 細</t>
    <rPh sb="0" eb="1">
      <t>ウケ</t>
    </rPh>
    <rPh sb="2" eb="3">
      <t>モトム</t>
    </rPh>
    <rPh sb="4" eb="5">
      <t>アキラ</t>
    </rPh>
    <rPh sb="6" eb="7">
      <t>ホソ</t>
    </rPh>
    <phoneticPr fontId="1"/>
  </si>
  <si>
    <t>数量</t>
    <rPh sb="0" eb="2">
      <t>スウリョウ</t>
    </rPh>
    <phoneticPr fontId="1"/>
  </si>
  <si>
    <t>単位</t>
    <rPh sb="0" eb="2">
      <t>タンイ</t>
    </rPh>
    <phoneticPr fontId="1"/>
  </si>
  <si>
    <t>単価</t>
    <rPh sb="0" eb="2">
      <t>タンカ</t>
    </rPh>
    <phoneticPr fontId="1"/>
  </si>
  <si>
    <t>対象品名</t>
    <rPh sb="0" eb="2">
      <t>タイショウ</t>
    </rPh>
    <rPh sb="2" eb="4">
      <t>ヒンメイ</t>
    </rPh>
    <phoneticPr fontId="1"/>
  </si>
  <si>
    <t>請求明細書</t>
    <rPh sb="0" eb="2">
      <t>セイキュウ</t>
    </rPh>
    <rPh sb="2" eb="5">
      <t>メイサイショ</t>
    </rPh>
    <phoneticPr fontId="1"/>
  </si>
  <si>
    <t>番号</t>
    <rPh sb="0" eb="2">
      <t>バンゴウ</t>
    </rPh>
    <phoneticPr fontId="1"/>
  </si>
  <si>
    <t>税区分</t>
    <rPh sb="0" eb="3">
      <t>ゼイクブン</t>
    </rPh>
    <phoneticPr fontId="1"/>
  </si>
  <si>
    <t>村上中央支店</t>
    <rPh sb="0" eb="2">
      <t>ムラカミ</t>
    </rPh>
    <rPh sb="2" eb="4">
      <t>チュウオウ</t>
    </rPh>
    <rPh sb="4" eb="6">
      <t>シテン</t>
    </rPh>
    <phoneticPr fontId="1"/>
  </si>
  <si>
    <t>入 力 例</t>
    <rPh sb="0" eb="1">
      <t>ニュウ</t>
    </rPh>
    <rPh sb="2" eb="3">
      <t>チカラ</t>
    </rPh>
    <rPh sb="4" eb="5">
      <t>レイ</t>
    </rPh>
    <phoneticPr fontId="1"/>
  </si>
  <si>
    <t>請求先</t>
    <rPh sb="0" eb="2">
      <t>セイキュウ</t>
    </rPh>
    <rPh sb="2" eb="3">
      <t>サキ</t>
    </rPh>
    <phoneticPr fontId="1"/>
  </si>
  <si>
    <t>株式会社 高建</t>
  </si>
  <si>
    <t>印刷イメージ ※印刷後、社判を押印してください</t>
    <rPh sb="0" eb="2">
      <t>インサツ</t>
    </rPh>
    <rPh sb="8" eb="10">
      <t>インサツ</t>
    </rPh>
    <rPh sb="10" eb="11">
      <t>ゴ</t>
    </rPh>
    <rPh sb="12" eb="14">
      <t>シャバン</t>
    </rPh>
    <rPh sb="15" eb="17">
      <t>オウイン</t>
    </rPh>
    <phoneticPr fontId="1"/>
  </si>
  <si>
    <t>日 付</t>
    <rPh sb="0" eb="1">
      <t>ヒ</t>
    </rPh>
    <rPh sb="2" eb="3">
      <t>ツキ</t>
    </rPh>
    <phoneticPr fontId="1"/>
  </si>
  <si>
    <t>品 名</t>
    <rPh sb="0" eb="1">
      <t>ヒン</t>
    </rPh>
    <rPh sb="2" eb="3">
      <t>メイ</t>
    </rPh>
    <phoneticPr fontId="1"/>
  </si>
  <si>
    <t>No</t>
    <phoneticPr fontId="1"/>
  </si>
  <si>
    <t>備 考</t>
    <rPh sb="0" eb="1">
      <t>ビ</t>
    </rPh>
    <rPh sb="2" eb="3">
      <t>コウ</t>
    </rPh>
    <phoneticPr fontId="1"/>
  </si>
  <si>
    <t>金 額</t>
    <rPh sb="0" eb="1">
      <t>カネ</t>
    </rPh>
    <rPh sb="2" eb="3">
      <t>ガク</t>
    </rPh>
    <phoneticPr fontId="1"/>
  </si>
  <si>
    <t>金額入力区分</t>
    <rPh sb="0" eb="6">
      <t>キンガクニュウリョククブン</t>
    </rPh>
    <phoneticPr fontId="1"/>
  </si>
  <si>
    <t>消費税端数調整</t>
    <rPh sb="0" eb="7">
      <t>ショウヒゼイハスウチョウセイ</t>
    </rPh>
    <phoneticPr fontId="1"/>
  </si>
  <si>
    <t>合計金額</t>
    <rPh sb="0" eb="2">
      <t>ゴウケイ</t>
    </rPh>
    <rPh sb="2" eb="4">
      <t>キンガク</t>
    </rPh>
    <phoneticPr fontId="1"/>
  </si>
  <si>
    <t>選択してください</t>
  </si>
  <si>
    <t>※8%は軽減税率対象品目</t>
    <rPh sb="4" eb="8">
      <t>ケイゲンゼイリツ</t>
    </rPh>
    <rPh sb="8" eb="12">
      <t>タイショウヒンモク</t>
    </rPh>
    <phoneticPr fontId="1"/>
  </si>
  <si>
    <t>税抜金額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</si>
</sst>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76" formatCode="[$]ggge&quot;年&quot;m&quot;月&quot;d&quot;日&quot;;@" x16r2:formatCode16="[$-ja-JP-x-gannen]ggge&quot;年&quot;m&quot;月&quot;d&quot;日&quot;;@"/>
    <numFmt numFmtId="177" formatCode="000\-0000"/>
    <numFmt numFmtId="178" formatCode="[$¥-411]#,##0;[$¥-411]#,##0"/>
    <numFmt numFmtId="179" formatCode="0.0"/>
    <numFmt numFmtId="180" formatCode="0_);[Red]\(0\)"/>
    <numFmt numFmtId="181" formatCode="00"/>
    <numFmt numFmtId="182" formatCode="#,##0.0;[Red]\-#,##0.0"/>
    <numFmt numFmtId="183" formatCode="\(0%\)"/>
    <numFmt numFmtId="184" formatCode="[$¥-411]#,##0;\-[$¥-411]#,##0"/>
  </numFmts>
  <fonts count="24" x14ac:knownFonts="1">
    <font>
      <sz val="10"/>
      <color theme="1"/>
      <name val="Yu Gothic UI"/>
      <family val="2"/>
      <charset val="128"/>
    </font>
    <font>
      <sz val="6"/>
      <name val="Yu Gothic UI"/>
      <family val="2"/>
      <charset val="128"/>
    </font>
    <font>
      <sz val="10"/>
      <color theme="1"/>
      <name val="Yu Gothic UI"/>
      <family val="2"/>
      <charset val="128"/>
    </font>
    <font>
      <b/>
      <sz val="10"/>
      <color theme="1"/>
      <name val="Yu Gothic UI"/>
      <family val="3"/>
      <charset val="128"/>
    </font>
    <font>
      <sz val="12"/>
      <color theme="1"/>
      <name val="Yu Gothic UI"/>
      <family val="3"/>
      <charset val="128"/>
    </font>
    <font>
      <b/>
      <sz val="12"/>
      <color theme="1"/>
      <name val="Yu Gothic UI"/>
      <family val="3"/>
      <charset val="128"/>
    </font>
    <font>
      <sz val="14"/>
      <color theme="1"/>
      <name val="Yu Gothic UI"/>
      <family val="3"/>
      <charset val="128"/>
    </font>
    <font>
      <b/>
      <sz val="14"/>
      <color theme="1"/>
      <name val="Yu Gothic UI"/>
      <family val="3"/>
      <charset val="128"/>
    </font>
    <font>
      <b/>
      <sz val="10"/>
      <color theme="1" tint="0.34998626667073579"/>
      <name val="Yu Gothic UI"/>
      <family val="3"/>
      <charset val="128"/>
    </font>
    <font>
      <sz val="10"/>
      <color theme="1" tint="0.34998626667073579"/>
      <name val="Yu Gothic UI"/>
      <family val="3"/>
      <charset val="128"/>
    </font>
    <font>
      <sz val="10"/>
      <color theme="1" tint="0.34998626667073579"/>
      <name val="Yu Gothic UI"/>
      <family val="2"/>
      <charset val="128"/>
    </font>
    <font>
      <b/>
      <sz val="12"/>
      <color rgb="FFC00000"/>
      <name val="Yu Gothic UI"/>
      <family val="3"/>
      <charset val="128"/>
    </font>
    <font>
      <sz val="9"/>
      <color theme="1"/>
      <name val="Yu Gothic UI"/>
      <family val="2"/>
      <charset val="128"/>
    </font>
    <font>
      <sz val="9"/>
      <color theme="1"/>
      <name val="Yu Gothic UI"/>
      <family val="3"/>
      <charset val="128"/>
    </font>
    <font>
      <b/>
      <sz val="16"/>
      <color theme="1"/>
      <name val="Yu Gothic UI"/>
      <family val="3"/>
      <charset val="128"/>
    </font>
    <font>
      <b/>
      <sz val="20"/>
      <color theme="1"/>
      <name val="Yu Gothic UI"/>
      <family val="3"/>
      <charset val="128"/>
    </font>
    <font>
      <sz val="10"/>
      <color theme="1"/>
      <name val="Yu Gothic UI"/>
      <family val="3"/>
      <charset val="128"/>
    </font>
    <font>
      <b/>
      <sz val="10"/>
      <color rgb="FFC00000"/>
      <name val="Yu Gothic UI"/>
      <family val="3"/>
      <charset val="128"/>
    </font>
    <font>
      <b/>
      <sz val="11"/>
      <color theme="1"/>
      <name val="Yu Gothic UI"/>
      <family val="3"/>
      <charset val="128"/>
    </font>
    <font>
      <sz val="11"/>
      <color theme="1"/>
      <name val="Yu Gothic UI"/>
      <family val="3"/>
      <charset val="128"/>
    </font>
    <font>
      <b/>
      <u/>
      <sz val="10"/>
      <color theme="1" tint="0.34998626667073579"/>
      <name val="Yu Gothic UI"/>
      <family val="3"/>
      <charset val="128"/>
    </font>
    <font>
      <sz val="9"/>
      <name val="Yu Gothic UI"/>
      <family val="2"/>
      <charset val="128"/>
    </font>
    <font>
      <b/>
      <sz val="11"/>
      <color rgb="FFC00000"/>
      <name val="Yu Gothic UI"/>
      <family val="3"/>
      <charset val="128"/>
    </font>
    <font>
      <sz val="10"/>
      <color theme="0"/>
      <name val="Yu Gothic UI"/>
      <family val="2"/>
      <charset val="128"/>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4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hair">
        <color auto="1"/>
      </bottom>
      <diagonal/>
    </border>
    <border>
      <left/>
      <right/>
      <top style="hair">
        <color auto="1"/>
      </top>
      <bottom style="hair">
        <color auto="1"/>
      </bottom>
      <diagonal/>
    </border>
    <border>
      <left/>
      <right/>
      <top/>
      <bottom style="thin">
        <color auto="1"/>
      </bottom>
      <diagonal/>
    </border>
    <border>
      <left/>
      <right/>
      <top style="thin">
        <color auto="1"/>
      </top>
      <bottom style="hair">
        <color auto="1"/>
      </bottom>
      <diagonal/>
    </border>
    <border>
      <left/>
      <right/>
      <top style="hair">
        <color auto="1"/>
      </top>
      <bottom/>
      <diagonal/>
    </border>
    <border>
      <left/>
      <right/>
      <top style="medium">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auto="1"/>
      </top>
      <bottom style="thin">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top/>
      <bottom style="thin">
        <color auto="1"/>
      </bottom>
      <diagonal/>
    </border>
    <border>
      <left style="hair">
        <color auto="1"/>
      </left>
      <right style="hair">
        <color auto="1"/>
      </right>
      <top/>
      <bottom style="thin">
        <color auto="1"/>
      </bottom>
      <diagonal/>
    </border>
    <border>
      <left/>
      <right style="hair">
        <color auto="1"/>
      </right>
      <top/>
      <bottom style="thin">
        <color auto="1"/>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hair">
        <color auto="1"/>
      </left>
      <right/>
      <top style="medium">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medium">
        <color auto="1"/>
      </top>
      <bottom style="thin">
        <color auto="1"/>
      </bottom>
      <diagonal/>
    </border>
    <border>
      <left style="hair">
        <color auto="1"/>
      </left>
      <right/>
      <top/>
      <bottom style="hair">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hair">
        <color auto="1"/>
      </left>
      <right/>
      <top style="medium">
        <color auto="1"/>
      </top>
      <bottom/>
      <diagonal/>
    </border>
    <border>
      <left style="hair">
        <color auto="1"/>
      </left>
      <right/>
      <top style="thin">
        <color auto="1"/>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16">
    <xf numFmtId="0" fontId="0" fillId="0" borderId="0" xfId="0">
      <alignment vertical="center"/>
    </xf>
    <xf numFmtId="0" fontId="0" fillId="2" borderId="0" xfId="0" applyFill="1">
      <alignment vertical="center"/>
    </xf>
    <xf numFmtId="0" fontId="0" fillId="2" borderId="7" xfId="0" applyFill="1" applyBorder="1">
      <alignment vertical="center"/>
    </xf>
    <xf numFmtId="0" fontId="7" fillId="0" borderId="0" xfId="0" applyFont="1" applyAlignment="1" applyProtection="1">
      <protection hidden="1"/>
    </xf>
    <xf numFmtId="0" fontId="4" fillId="0" borderId="0" xfId="0" applyFont="1" applyAlignment="1" applyProtection="1">
      <alignment horizontal="center"/>
      <protection hidden="1"/>
    </xf>
    <xf numFmtId="0" fontId="0" fillId="0" borderId="0" xfId="0" applyProtection="1">
      <alignment vertical="center"/>
      <protection hidden="1"/>
    </xf>
    <xf numFmtId="0" fontId="9" fillId="0" borderId="0" xfId="0" applyFont="1" applyProtection="1">
      <alignment vertical="center"/>
      <protection hidden="1"/>
    </xf>
    <xf numFmtId="0" fontId="0" fillId="2" borderId="1" xfId="0" applyFill="1" applyBorder="1" applyProtection="1">
      <alignment vertical="center"/>
      <protection hidden="1"/>
    </xf>
    <xf numFmtId="0" fontId="4" fillId="2" borderId="2" xfId="0" applyFont="1" applyFill="1" applyBorder="1" applyAlignment="1" applyProtection="1">
      <alignment horizontal="center" vertical="center"/>
      <protection hidden="1"/>
    </xf>
    <xf numFmtId="0" fontId="0" fillId="2" borderId="2" xfId="0" applyFill="1" applyBorder="1" applyProtection="1">
      <alignment vertical="center"/>
      <protection hidden="1"/>
    </xf>
    <xf numFmtId="0" fontId="9" fillId="2" borderId="2" xfId="0" applyFont="1" applyFill="1" applyBorder="1" applyProtection="1">
      <alignment vertical="center"/>
      <protection hidden="1"/>
    </xf>
    <xf numFmtId="0" fontId="0" fillId="2" borderId="3" xfId="0" applyFill="1" applyBorder="1" applyProtection="1">
      <alignment vertical="center"/>
      <protection hidden="1"/>
    </xf>
    <xf numFmtId="0" fontId="3" fillId="2" borderId="4" xfId="0" applyFont="1"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0" fillId="2" borderId="0" xfId="0" applyFill="1" applyProtection="1">
      <alignment vertical="center"/>
      <protection hidden="1"/>
    </xf>
    <xf numFmtId="0" fontId="8" fillId="2" borderId="0" xfId="0" applyFont="1" applyFill="1" applyAlignment="1" applyProtection="1">
      <alignment horizontal="center" vertical="center"/>
      <protection hidden="1"/>
    </xf>
    <xf numFmtId="0" fontId="3" fillId="2" borderId="5"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0" fillId="2" borderId="4" xfId="0" applyFill="1" applyBorder="1" applyProtection="1">
      <alignment vertical="center"/>
      <protection hidden="1"/>
    </xf>
    <xf numFmtId="0" fontId="4" fillId="2" borderId="9" xfId="0" applyFont="1" applyFill="1" applyBorder="1" applyAlignment="1" applyProtection="1">
      <alignment horizontal="center" vertical="center"/>
      <protection hidden="1"/>
    </xf>
    <xf numFmtId="0" fontId="0" fillId="3" borderId="9" xfId="0" applyFill="1" applyBorder="1" applyProtection="1">
      <alignment vertical="center"/>
      <protection locked="0" hidden="1"/>
    </xf>
    <xf numFmtId="0" fontId="9" fillId="2" borderId="9" xfId="0" applyFont="1" applyFill="1" applyBorder="1" applyAlignment="1" applyProtection="1">
      <alignment horizontal="left" vertical="center" indent="1"/>
      <protection hidden="1"/>
    </xf>
    <xf numFmtId="0" fontId="0" fillId="2" borderId="5" xfId="0" applyFill="1" applyBorder="1" applyProtection="1">
      <alignment vertical="center"/>
      <protection hidden="1"/>
    </xf>
    <xf numFmtId="0" fontId="4" fillId="2" borderId="10" xfId="0" applyFont="1" applyFill="1" applyBorder="1" applyAlignment="1" applyProtection="1">
      <alignment horizontal="center" vertical="center"/>
      <protection hidden="1"/>
    </xf>
    <xf numFmtId="0" fontId="0" fillId="2" borderId="10" xfId="0" applyFill="1" applyBorder="1" applyProtection="1">
      <alignment vertical="center"/>
      <protection hidden="1"/>
    </xf>
    <xf numFmtId="0" fontId="0" fillId="3" borderId="10" xfId="0" applyFill="1" applyBorder="1" applyProtection="1">
      <alignment vertical="center"/>
      <protection locked="0" hidden="1"/>
    </xf>
    <xf numFmtId="0" fontId="9" fillId="2" borderId="10" xfId="0" applyFont="1" applyFill="1" applyBorder="1" applyAlignment="1" applyProtection="1">
      <alignment horizontal="left" vertical="center" indent="1"/>
      <protection hidden="1"/>
    </xf>
    <xf numFmtId="0" fontId="0" fillId="3" borderId="10" xfId="0" applyFill="1" applyBorder="1" applyAlignment="1" applyProtection="1">
      <alignment horizontal="left" vertical="center"/>
      <protection locked="0" hidden="1"/>
    </xf>
    <xf numFmtId="0" fontId="4" fillId="2" borderId="0" xfId="0" applyFont="1" applyFill="1" applyAlignment="1" applyProtection="1">
      <alignment horizontal="center" vertical="center"/>
      <protection hidden="1"/>
    </xf>
    <xf numFmtId="0" fontId="9" fillId="2" borderId="0" xfId="0" applyFont="1" applyFill="1" applyAlignment="1" applyProtection="1">
      <alignment horizontal="left" vertical="center" indent="1"/>
      <protection hidden="1"/>
    </xf>
    <xf numFmtId="0" fontId="0" fillId="2" borderId="10" xfId="0" applyFill="1" applyBorder="1" applyAlignment="1" applyProtection="1">
      <alignment horizontal="center" vertical="center"/>
      <protection hidden="1"/>
    </xf>
    <xf numFmtId="0" fontId="0" fillId="2" borderId="6" xfId="0" applyFill="1" applyBorder="1" applyProtection="1">
      <alignment vertical="center"/>
      <protection hidden="1"/>
    </xf>
    <xf numFmtId="0" fontId="4" fillId="2" borderId="7" xfId="0" applyFont="1" applyFill="1" applyBorder="1" applyAlignment="1" applyProtection="1">
      <alignment horizontal="center" vertical="center"/>
      <protection hidden="1"/>
    </xf>
    <xf numFmtId="0" fontId="0" fillId="2" borderId="7" xfId="0" applyFill="1" applyBorder="1" applyProtection="1">
      <alignment vertical="center"/>
      <protection hidden="1"/>
    </xf>
    <xf numFmtId="0" fontId="9" fillId="2" borderId="7" xfId="0" applyFont="1" applyFill="1" applyBorder="1" applyProtection="1">
      <alignment vertical="center"/>
      <protection hidden="1"/>
    </xf>
    <xf numFmtId="0" fontId="0" fillId="2" borderId="8" xfId="0" applyFill="1" applyBorder="1" applyProtection="1">
      <alignment vertical="center"/>
      <protection hidden="1"/>
    </xf>
    <xf numFmtId="0" fontId="4" fillId="0" borderId="0" xfId="0" applyFont="1" applyAlignment="1" applyProtection="1">
      <alignment horizontal="center" vertical="center"/>
      <protection hidden="1"/>
    </xf>
    <xf numFmtId="177" fontId="0" fillId="3" borderId="10" xfId="0" applyNumberFormat="1" applyFill="1" applyBorder="1" applyAlignment="1" applyProtection="1">
      <alignment horizontal="left" vertical="center"/>
      <protection locked="0" hidden="1"/>
    </xf>
    <xf numFmtId="0" fontId="14" fillId="2" borderId="0" xfId="0" applyFont="1" applyFill="1" applyAlignment="1">
      <alignment horizontal="center" vertical="center"/>
    </xf>
    <xf numFmtId="0" fontId="0" fillId="2" borderId="0" xfId="0" applyFill="1" applyAlignment="1">
      <alignment horizontal="left" vertical="center" indent="1"/>
    </xf>
    <xf numFmtId="38" fontId="0" fillId="2" borderId="0" xfId="1" applyFont="1" applyFill="1" applyBorder="1" applyAlignment="1">
      <alignment horizontal="right" vertical="center" indent="1"/>
    </xf>
    <xf numFmtId="0" fontId="12" fillId="2" borderId="0" xfId="0" applyFont="1" applyFill="1" applyAlignment="1"/>
    <xf numFmtId="0" fontId="15" fillId="2" borderId="0" xfId="0" applyFont="1" applyFill="1">
      <alignment vertical="center"/>
    </xf>
    <xf numFmtId="0" fontId="6" fillId="0" borderId="7" xfId="0" applyFont="1" applyBorder="1">
      <alignment vertical="center"/>
    </xf>
    <xf numFmtId="0" fontId="0" fillId="0" borderId="0" xfId="0" applyAlignment="1">
      <alignment horizontal="center" vertical="center"/>
    </xf>
    <xf numFmtId="0" fontId="13" fillId="3" borderId="15" xfId="0" applyFont="1" applyFill="1" applyBorder="1" applyAlignment="1" applyProtection="1">
      <alignment horizontal="center" vertical="center" shrinkToFit="1"/>
      <protection locked="0"/>
    </xf>
    <xf numFmtId="0" fontId="13" fillId="3" borderId="20" xfId="0" applyFont="1" applyFill="1" applyBorder="1" applyAlignment="1" applyProtection="1">
      <alignment horizontal="center" vertical="center" shrinkToFit="1"/>
      <protection locked="0"/>
    </xf>
    <xf numFmtId="179" fontId="13" fillId="3" borderId="15" xfId="0" applyNumberFormat="1" applyFont="1" applyFill="1" applyBorder="1" applyAlignment="1" applyProtection="1">
      <alignment vertical="center" shrinkToFit="1"/>
      <protection locked="0"/>
    </xf>
    <xf numFmtId="179" fontId="13" fillId="3" borderId="20" xfId="0" applyNumberFormat="1" applyFont="1" applyFill="1" applyBorder="1" applyAlignment="1" applyProtection="1">
      <alignment vertical="center" shrinkToFit="1"/>
      <protection locked="0"/>
    </xf>
    <xf numFmtId="180" fontId="0" fillId="3" borderId="10" xfId="0" applyNumberFormat="1" applyFill="1" applyBorder="1" applyAlignment="1" applyProtection="1">
      <alignment horizontal="left" vertical="center"/>
      <protection locked="0" hidden="1"/>
    </xf>
    <xf numFmtId="180" fontId="9" fillId="2" borderId="10" xfId="0" applyNumberFormat="1" applyFont="1" applyFill="1" applyBorder="1" applyAlignment="1" applyProtection="1">
      <alignment horizontal="left" vertical="center" indent="1"/>
      <protection hidden="1"/>
    </xf>
    <xf numFmtId="0" fontId="0" fillId="2" borderId="0" xfId="0" applyFill="1" applyAlignment="1">
      <alignment horizontal="center" vertical="center"/>
    </xf>
    <xf numFmtId="0" fontId="10" fillId="2" borderId="0" xfId="0" applyFont="1" applyFill="1" applyProtection="1">
      <alignment vertical="center"/>
      <protection hidden="1"/>
    </xf>
    <xf numFmtId="0" fontId="16" fillId="3" borderId="20" xfId="0" applyFont="1" applyFill="1" applyBorder="1" applyAlignment="1" applyProtection="1">
      <alignment horizontal="left" vertical="center" shrinkToFit="1"/>
      <protection locked="0"/>
    </xf>
    <xf numFmtId="0" fontId="16" fillId="3" borderId="15" xfId="0" applyFont="1" applyFill="1" applyBorder="1" applyAlignment="1" applyProtection="1">
      <alignment horizontal="left" vertical="center" shrinkToFit="1"/>
      <protection locked="0"/>
    </xf>
    <xf numFmtId="0" fontId="4" fillId="2" borderId="0" xfId="0" applyFont="1" applyFill="1">
      <alignment vertical="center"/>
    </xf>
    <xf numFmtId="179" fontId="13" fillId="3" borderId="23" xfId="0" applyNumberFormat="1" applyFont="1" applyFill="1" applyBorder="1" applyAlignment="1" applyProtection="1">
      <alignment vertical="center" shrinkToFit="1"/>
      <protection locked="0"/>
    </xf>
    <xf numFmtId="0" fontId="13" fillId="3" borderId="23" xfId="0" applyFont="1" applyFill="1" applyBorder="1" applyAlignment="1" applyProtection="1">
      <alignment horizontal="center" vertical="center" shrinkToFit="1"/>
      <protection locked="0"/>
    </xf>
    <xf numFmtId="38" fontId="0" fillId="2" borderId="0" xfId="1" applyFont="1" applyFill="1" applyAlignment="1">
      <alignment vertical="center"/>
    </xf>
    <xf numFmtId="56" fontId="16" fillId="3" borderId="17" xfId="0" applyNumberFormat="1" applyFont="1" applyFill="1" applyBorder="1" applyProtection="1">
      <alignment vertical="center"/>
      <protection locked="0"/>
    </xf>
    <xf numFmtId="56" fontId="16" fillId="3" borderId="19" xfId="0" applyNumberFormat="1" applyFont="1" applyFill="1" applyBorder="1" applyProtection="1">
      <alignment vertical="center"/>
      <protection locked="0"/>
    </xf>
    <xf numFmtId="178" fontId="4" fillId="2" borderId="0" xfId="0" applyNumberFormat="1" applyFont="1" applyFill="1" applyAlignment="1">
      <alignment vertical="center" shrinkToFit="1"/>
    </xf>
    <xf numFmtId="0" fontId="4" fillId="2" borderId="0" xfId="0" applyFont="1" applyFill="1" applyProtection="1">
      <alignment vertical="center"/>
      <protection locked="0"/>
    </xf>
    <xf numFmtId="0" fontId="16" fillId="3" borderId="23" xfId="0" applyFont="1" applyFill="1" applyBorder="1" applyAlignment="1" applyProtection="1">
      <alignment horizontal="left" vertical="center" shrinkToFit="1"/>
      <protection locked="0"/>
    </xf>
    <xf numFmtId="56" fontId="16" fillId="3" borderId="22" xfId="0" applyNumberFormat="1" applyFont="1" applyFill="1" applyBorder="1" applyProtection="1">
      <alignment vertical="center"/>
      <protection locked="0"/>
    </xf>
    <xf numFmtId="56" fontId="16" fillId="3" borderId="23" xfId="0" applyNumberFormat="1" applyFont="1" applyFill="1" applyBorder="1" applyProtection="1">
      <alignment vertical="center"/>
      <protection locked="0"/>
    </xf>
    <xf numFmtId="0" fontId="16" fillId="0" borderId="25" xfId="0" applyFont="1" applyBorder="1" applyAlignment="1">
      <alignment horizontal="center" vertical="center"/>
    </xf>
    <xf numFmtId="0" fontId="0" fillId="0" borderId="0" xfId="0" applyProtection="1">
      <alignment vertical="center"/>
      <protection locked="0"/>
    </xf>
    <xf numFmtId="0" fontId="16" fillId="0" borderId="26" xfId="0" applyFont="1" applyBorder="1" applyAlignment="1">
      <alignment horizontal="center" vertical="center"/>
    </xf>
    <xf numFmtId="0" fontId="16" fillId="0" borderId="27" xfId="0" applyFont="1" applyBorder="1" applyAlignment="1">
      <alignment horizontal="center" vertical="center"/>
    </xf>
    <xf numFmtId="181" fontId="0" fillId="0" borderId="17" xfId="0" applyNumberFormat="1" applyBorder="1" applyAlignment="1">
      <alignment horizontal="center" vertical="center"/>
    </xf>
    <xf numFmtId="181" fontId="0" fillId="0" borderId="19" xfId="0" applyNumberFormat="1" applyBorder="1" applyAlignment="1">
      <alignment horizontal="center" vertical="center"/>
    </xf>
    <xf numFmtId="181" fontId="0" fillId="0" borderId="22" xfId="0" applyNumberFormat="1" applyBorder="1" applyAlignment="1">
      <alignment horizontal="center" vertical="center"/>
    </xf>
    <xf numFmtId="0" fontId="6" fillId="2" borderId="7" xfId="0" applyFont="1" applyFill="1" applyBorder="1">
      <alignment vertical="center"/>
    </xf>
    <xf numFmtId="38" fontId="16" fillId="0" borderId="16" xfId="1" applyFont="1" applyFill="1" applyBorder="1" applyAlignment="1" applyProtection="1">
      <alignment horizontal="right" vertical="center"/>
    </xf>
    <xf numFmtId="38" fontId="16" fillId="0" borderId="18" xfId="1" applyFont="1" applyFill="1" applyBorder="1" applyAlignment="1" applyProtection="1">
      <alignment horizontal="right" vertical="center"/>
    </xf>
    <xf numFmtId="38" fontId="16" fillId="0" borderId="24" xfId="1" applyFont="1" applyFill="1" applyBorder="1" applyAlignment="1" applyProtection="1">
      <alignment horizontal="right" vertical="center"/>
    </xf>
    <xf numFmtId="182" fontId="13" fillId="3" borderId="15" xfId="1" applyNumberFormat="1" applyFont="1" applyFill="1" applyBorder="1" applyAlignment="1" applyProtection="1">
      <alignment horizontal="right" vertical="center" shrinkToFit="1"/>
    </xf>
    <xf numFmtId="182" fontId="13" fillId="3" borderId="20" xfId="1" applyNumberFormat="1" applyFont="1" applyFill="1" applyBorder="1" applyAlignment="1" applyProtection="1">
      <alignment horizontal="right" vertical="center" shrinkToFit="1"/>
    </xf>
    <xf numFmtId="182" fontId="13" fillId="3" borderId="23" xfId="1" applyNumberFormat="1" applyFont="1" applyFill="1" applyBorder="1" applyAlignment="1" applyProtection="1">
      <alignment horizontal="right" vertical="center" shrinkToFit="1"/>
    </xf>
    <xf numFmtId="0" fontId="11" fillId="2" borderId="9" xfId="0" applyFont="1" applyFill="1" applyBorder="1" applyAlignment="1" applyProtection="1">
      <alignment horizontal="center" vertical="center"/>
      <protection hidden="1"/>
    </xf>
    <xf numFmtId="177" fontId="0" fillId="3" borderId="9" xfId="0" applyNumberFormat="1" applyFill="1" applyBorder="1" applyAlignment="1" applyProtection="1">
      <alignment horizontal="left" vertical="center"/>
      <protection locked="0" hidden="1"/>
    </xf>
    <xf numFmtId="0" fontId="11" fillId="2" borderId="13" xfId="0" applyFont="1" applyFill="1" applyBorder="1" applyAlignment="1" applyProtection="1">
      <alignment horizontal="center" vertical="center"/>
      <protection hidden="1"/>
    </xf>
    <xf numFmtId="177" fontId="0" fillId="0" borderId="13" xfId="0" applyNumberFormat="1" applyBorder="1" applyAlignment="1" applyProtection="1">
      <alignment horizontal="left" vertical="center"/>
      <protection locked="0" hidden="1"/>
    </xf>
    <xf numFmtId="0" fontId="9" fillId="2" borderId="0" xfId="0" applyFont="1" applyFill="1" applyAlignment="1">
      <alignment horizontal="left" vertical="center"/>
    </xf>
    <xf numFmtId="0" fontId="18" fillId="2" borderId="0" xfId="0" applyFont="1" applyFill="1" applyAlignment="1" applyProtection="1">
      <alignment vertical="center" shrinkToFit="1"/>
      <protection locked="0"/>
    </xf>
    <xf numFmtId="0" fontId="12" fillId="2" borderId="0" xfId="0" applyFont="1" applyFill="1" applyAlignment="1">
      <alignment shrinkToFit="1"/>
    </xf>
    <xf numFmtId="0" fontId="16" fillId="2" borderId="0" xfId="0" applyFont="1" applyFill="1">
      <alignment vertical="center"/>
    </xf>
    <xf numFmtId="0" fontId="16" fillId="2" borderId="0" xfId="0" applyFont="1" applyFill="1" applyAlignment="1">
      <alignment vertical="top" shrinkToFit="1"/>
    </xf>
    <xf numFmtId="0" fontId="7" fillId="2" borderId="0" xfId="0" applyFont="1" applyFill="1" applyAlignment="1" applyProtection="1">
      <alignment vertical="center" shrinkToFit="1"/>
      <protection locked="0"/>
    </xf>
    <xf numFmtId="0" fontId="16" fillId="2" borderId="0" xfId="0" applyFont="1" applyFill="1" applyProtection="1">
      <alignment vertical="center"/>
      <protection locked="0"/>
    </xf>
    <xf numFmtId="0" fontId="13" fillId="2" borderId="0" xfId="0" applyFont="1" applyFill="1" applyAlignment="1"/>
    <xf numFmtId="0" fontId="13" fillId="2" borderId="0" xfId="0" applyFont="1" applyFill="1" applyAlignment="1">
      <alignment shrinkToFit="1"/>
    </xf>
    <xf numFmtId="0" fontId="13" fillId="2" borderId="0" xfId="0" applyFont="1" applyFill="1" applyAlignment="1">
      <alignment vertical="center" shrinkToFit="1"/>
    </xf>
    <xf numFmtId="0" fontId="0" fillId="2" borderId="28" xfId="0" applyFill="1" applyBorder="1" applyProtection="1">
      <alignment vertical="center"/>
      <protection hidden="1"/>
    </xf>
    <xf numFmtId="0" fontId="0" fillId="2" borderId="29" xfId="0" applyFill="1" applyBorder="1" applyProtection="1">
      <alignment vertical="center"/>
      <protection hidden="1"/>
    </xf>
    <xf numFmtId="0" fontId="0" fillId="2" borderId="29" xfId="0" applyFill="1" applyBorder="1">
      <alignment vertical="center"/>
    </xf>
    <xf numFmtId="0" fontId="0" fillId="2" borderId="30" xfId="0" applyFill="1" applyBorder="1" applyProtection="1">
      <alignment vertical="center"/>
      <protection hidden="1"/>
    </xf>
    <xf numFmtId="0" fontId="0" fillId="2" borderId="31" xfId="0" applyFill="1" applyBorder="1" applyProtection="1">
      <alignment vertical="center"/>
      <protection hidden="1"/>
    </xf>
    <xf numFmtId="0" fontId="0" fillId="2" borderId="32" xfId="0" applyFill="1" applyBorder="1" applyProtection="1">
      <alignment vertical="center"/>
      <protection hidden="1"/>
    </xf>
    <xf numFmtId="0" fontId="3" fillId="2" borderId="31" xfId="0" applyFont="1" applyFill="1" applyBorder="1" applyAlignment="1" applyProtection="1">
      <alignment horizontal="center" vertical="center"/>
      <protection hidden="1"/>
    </xf>
    <xf numFmtId="0" fontId="3" fillId="2" borderId="32" xfId="0" applyFont="1" applyFill="1" applyBorder="1" applyAlignment="1" applyProtection="1">
      <alignment horizontal="center" vertical="center"/>
      <protection hidden="1"/>
    </xf>
    <xf numFmtId="0" fontId="0" fillId="2" borderId="33" xfId="0" applyFill="1" applyBorder="1" applyProtection="1">
      <alignment vertical="center"/>
      <protection hidden="1"/>
    </xf>
    <xf numFmtId="0" fontId="0" fillId="2" borderId="34" xfId="0" applyFill="1" applyBorder="1" applyProtection="1">
      <alignment vertical="center"/>
      <protection hidden="1"/>
    </xf>
    <xf numFmtId="0" fontId="0" fillId="2" borderId="34" xfId="0" applyFill="1" applyBorder="1">
      <alignment vertical="center"/>
    </xf>
    <xf numFmtId="0" fontId="0" fillId="2" borderId="35" xfId="0" applyFill="1" applyBorder="1" applyProtection="1">
      <alignment vertical="center"/>
      <protection hidden="1"/>
    </xf>
    <xf numFmtId="0" fontId="17" fillId="2" borderId="7" xfId="0" applyFont="1" applyFill="1" applyBorder="1">
      <alignment vertical="center"/>
    </xf>
    <xf numFmtId="178" fontId="5" fillId="2" borderId="0" xfId="1" applyNumberFormat="1" applyFont="1" applyFill="1" applyBorder="1" applyAlignment="1"/>
    <xf numFmtId="0" fontId="12" fillId="2" borderId="0" xfId="0" applyFont="1" applyFill="1" applyAlignment="1">
      <alignment vertical="center" shrinkToFit="1"/>
    </xf>
    <xf numFmtId="0" fontId="13" fillId="2" borderId="0" xfId="0" applyFont="1" applyFill="1">
      <alignment vertical="center"/>
    </xf>
    <xf numFmtId="0" fontId="19" fillId="2" borderId="0" xfId="0" applyFont="1" applyFill="1">
      <alignment vertical="center"/>
    </xf>
    <xf numFmtId="0" fontId="0" fillId="0" borderId="11" xfId="0" applyBorder="1">
      <alignment vertical="center"/>
    </xf>
    <xf numFmtId="38" fontId="16" fillId="3" borderId="40" xfId="1" applyFont="1" applyFill="1" applyBorder="1" applyAlignment="1" applyProtection="1">
      <alignment horizontal="right" vertical="center"/>
    </xf>
    <xf numFmtId="38" fontId="16" fillId="3" borderId="18" xfId="1" applyFont="1" applyFill="1" applyBorder="1" applyAlignment="1" applyProtection="1">
      <alignment horizontal="right" vertical="center"/>
    </xf>
    <xf numFmtId="38" fontId="16" fillId="3" borderId="24" xfId="1" applyFont="1" applyFill="1" applyBorder="1" applyAlignment="1" applyProtection="1">
      <alignment horizontal="right" vertical="center"/>
    </xf>
    <xf numFmtId="9" fontId="0" fillId="0" borderId="0" xfId="0" applyNumberFormat="1">
      <alignment vertical="center"/>
    </xf>
    <xf numFmtId="9" fontId="0" fillId="0" borderId="11" xfId="0" applyNumberFormat="1" applyBorder="1">
      <alignment vertical="center"/>
    </xf>
    <xf numFmtId="0" fontId="16" fillId="0" borderId="2" xfId="0" applyFont="1" applyBorder="1" applyAlignment="1">
      <alignment horizontal="center" vertical="center"/>
    </xf>
    <xf numFmtId="0" fontId="16" fillId="0" borderId="45" xfId="0" applyFont="1" applyBorder="1" applyAlignment="1">
      <alignment horizontal="center" vertical="center"/>
    </xf>
    <xf numFmtId="181" fontId="16" fillId="0" borderId="42" xfId="0" applyNumberFormat="1" applyFont="1" applyBorder="1" applyAlignment="1">
      <alignment horizontal="center" vertical="center"/>
    </xf>
    <xf numFmtId="38" fontId="16" fillId="0" borderId="46" xfId="1" applyFont="1" applyBorder="1" applyAlignment="1">
      <alignment vertical="center"/>
    </xf>
    <xf numFmtId="181" fontId="16" fillId="0" borderId="13" xfId="0" applyNumberFormat="1" applyFont="1" applyBorder="1" applyAlignment="1">
      <alignment horizontal="center" vertical="center"/>
    </xf>
    <xf numFmtId="38" fontId="16" fillId="0" borderId="24" xfId="1" applyFont="1" applyBorder="1" applyAlignment="1">
      <alignment vertical="center"/>
    </xf>
    <xf numFmtId="181" fontId="16" fillId="0" borderId="21" xfId="0" applyNumberFormat="1" applyFont="1" applyBorder="1" applyAlignment="1">
      <alignment horizontal="center" vertical="center"/>
    </xf>
    <xf numFmtId="38" fontId="16" fillId="0" borderId="38" xfId="1" applyFont="1" applyBorder="1" applyAlignment="1">
      <alignment vertical="center"/>
    </xf>
    <xf numFmtId="183" fontId="0" fillId="2" borderId="14" xfId="0" applyNumberFormat="1" applyFill="1" applyBorder="1" applyAlignment="1">
      <alignment horizontal="center" vertical="center"/>
    </xf>
    <xf numFmtId="183" fontId="0" fillId="2" borderId="21" xfId="0" applyNumberFormat="1" applyFill="1" applyBorder="1" applyAlignment="1">
      <alignment horizontal="center" vertical="center"/>
    </xf>
    <xf numFmtId="183" fontId="0" fillId="2" borderId="9" xfId="0" applyNumberFormat="1" applyFill="1" applyBorder="1" applyAlignment="1">
      <alignment horizontal="center" vertical="center"/>
    </xf>
    <xf numFmtId="183" fontId="0" fillId="2" borderId="13" xfId="0" applyNumberFormat="1" applyFill="1" applyBorder="1" applyAlignment="1">
      <alignment horizontal="center" vertical="center"/>
    </xf>
    <xf numFmtId="183" fontId="0" fillId="2" borderId="12" xfId="0" applyNumberFormat="1" applyFill="1" applyBorder="1" applyAlignment="1">
      <alignment horizontal="center" vertical="center"/>
    </xf>
    <xf numFmtId="0" fontId="0" fillId="3" borderId="41" xfId="0" applyFill="1" applyBorder="1" applyAlignment="1" applyProtection="1">
      <alignment horizontal="center" vertical="center"/>
      <protection locked="0"/>
    </xf>
    <xf numFmtId="49" fontId="0" fillId="3" borderId="10" xfId="0" applyNumberFormat="1" applyFill="1" applyBorder="1" applyAlignment="1" applyProtection="1">
      <alignment horizontal="left" vertical="center"/>
      <protection locked="0" hidden="1"/>
    </xf>
    <xf numFmtId="0" fontId="16" fillId="0" borderId="0" xfId="0" applyFont="1">
      <alignment vertical="center"/>
    </xf>
    <xf numFmtId="0" fontId="16" fillId="0" borderId="0" xfId="0" applyFont="1" applyAlignment="1">
      <alignment vertical="top" shrinkToFit="1"/>
    </xf>
    <xf numFmtId="0" fontId="7" fillId="0" borderId="0" xfId="0" applyFont="1" applyAlignment="1" applyProtection="1">
      <alignment vertical="center" shrinkToFit="1"/>
      <protection locked="0"/>
    </xf>
    <xf numFmtId="0" fontId="16" fillId="0" borderId="0" xfId="0" applyFont="1" applyProtection="1">
      <alignment vertical="center"/>
      <protection locked="0"/>
    </xf>
    <xf numFmtId="0" fontId="19" fillId="0" borderId="0" xfId="0" applyFont="1">
      <alignment vertical="center"/>
    </xf>
    <xf numFmtId="0" fontId="13" fillId="0" borderId="0" xfId="0" applyFont="1" applyAlignment="1"/>
    <xf numFmtId="0" fontId="13" fillId="0" borderId="0" xfId="0" applyFont="1" applyAlignment="1">
      <alignment shrinkToFit="1"/>
    </xf>
    <xf numFmtId="0" fontId="13" fillId="0" borderId="0" xfId="0" applyFont="1" applyAlignment="1">
      <alignment vertical="center" shrinkToFit="1"/>
    </xf>
    <xf numFmtId="0" fontId="16" fillId="3" borderId="46" xfId="0" applyFont="1" applyFill="1" applyBorder="1" applyAlignment="1" applyProtection="1">
      <alignment vertical="center" shrinkToFit="1"/>
      <protection locked="0"/>
    </xf>
    <xf numFmtId="179" fontId="13" fillId="3" borderId="46" xfId="0" applyNumberFormat="1" applyFont="1" applyFill="1" applyBorder="1" applyAlignment="1" applyProtection="1">
      <alignment vertical="center" shrinkToFit="1"/>
      <protection locked="0"/>
    </xf>
    <xf numFmtId="0" fontId="13" fillId="3" borderId="46" xfId="0" applyFont="1" applyFill="1" applyBorder="1" applyAlignment="1" applyProtection="1">
      <alignment horizontal="center" vertical="center" shrinkToFit="1"/>
      <protection locked="0"/>
    </xf>
    <xf numFmtId="182" fontId="13" fillId="3" borderId="46" xfId="1" applyNumberFormat="1" applyFont="1" applyFill="1" applyBorder="1" applyAlignment="1" applyProtection="1">
      <alignment vertical="center" shrinkToFit="1"/>
      <protection locked="0"/>
    </xf>
    <xf numFmtId="0" fontId="16" fillId="3" borderId="24" xfId="0" applyFont="1" applyFill="1" applyBorder="1" applyAlignment="1" applyProtection="1">
      <alignment vertical="center" shrinkToFit="1"/>
      <protection locked="0"/>
    </xf>
    <xf numFmtId="179" fontId="13" fillId="3" borderId="24" xfId="0" applyNumberFormat="1" applyFont="1" applyFill="1" applyBorder="1" applyAlignment="1" applyProtection="1">
      <alignment vertical="center" shrinkToFit="1"/>
      <protection locked="0"/>
    </xf>
    <xf numFmtId="0" fontId="13" fillId="3" borderId="24" xfId="0" applyFont="1" applyFill="1" applyBorder="1" applyAlignment="1" applyProtection="1">
      <alignment horizontal="center" vertical="center" shrinkToFit="1"/>
      <protection locked="0"/>
    </xf>
    <xf numFmtId="182" fontId="13" fillId="3" borderId="24" xfId="1" applyNumberFormat="1" applyFont="1" applyFill="1" applyBorder="1" applyAlignment="1" applyProtection="1">
      <alignment vertical="center" shrinkToFit="1"/>
      <protection locked="0"/>
    </xf>
    <xf numFmtId="0" fontId="16" fillId="3" borderId="38" xfId="0" applyFont="1" applyFill="1" applyBorder="1" applyAlignment="1" applyProtection="1">
      <alignment vertical="center" shrinkToFit="1"/>
      <protection locked="0"/>
    </xf>
    <xf numFmtId="179" fontId="13" fillId="3" borderId="38" xfId="0" applyNumberFormat="1" applyFont="1" applyFill="1" applyBorder="1" applyAlignment="1" applyProtection="1">
      <alignment vertical="center" shrinkToFit="1"/>
      <protection locked="0"/>
    </xf>
    <xf numFmtId="0" fontId="13" fillId="3" borderId="38" xfId="0" applyFont="1" applyFill="1" applyBorder="1" applyAlignment="1" applyProtection="1">
      <alignment horizontal="center" vertical="center" shrinkToFit="1"/>
      <protection locked="0"/>
    </xf>
    <xf numFmtId="182" fontId="13" fillId="3" borderId="38" xfId="1" applyNumberFormat="1" applyFont="1" applyFill="1" applyBorder="1" applyAlignment="1" applyProtection="1">
      <alignment vertical="center" shrinkToFit="1"/>
      <protection locked="0"/>
    </xf>
    <xf numFmtId="9" fontId="0" fillId="3" borderId="46" xfId="0" applyNumberFormat="1" applyFill="1" applyBorder="1" applyAlignment="1" applyProtection="1">
      <alignment horizontal="center" vertical="center"/>
      <protection locked="0"/>
    </xf>
    <xf numFmtId="0" fontId="0" fillId="3" borderId="46" xfId="0" applyFill="1" applyBorder="1" applyAlignment="1" applyProtection="1">
      <alignment vertical="center" shrinkToFit="1"/>
      <protection locked="0"/>
    </xf>
    <xf numFmtId="9" fontId="0" fillId="3" borderId="24" xfId="0" applyNumberFormat="1" applyFill="1" applyBorder="1" applyAlignment="1" applyProtection="1">
      <alignment horizontal="center" vertical="center"/>
      <protection locked="0"/>
    </xf>
    <xf numFmtId="0" fontId="0" fillId="3" borderId="24" xfId="0" applyFill="1" applyBorder="1" applyAlignment="1" applyProtection="1">
      <alignment vertical="center" shrinkToFit="1"/>
      <protection locked="0"/>
    </xf>
    <xf numFmtId="0" fontId="0" fillId="3" borderId="24" xfId="0"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0" fillId="3" borderId="38" xfId="0" applyFill="1" applyBorder="1" applyAlignment="1" applyProtection="1">
      <alignment vertical="center" shrinkToFit="1"/>
      <protection locked="0"/>
    </xf>
    <xf numFmtId="184" fontId="5" fillId="2" borderId="7" xfId="1" applyNumberFormat="1" applyFont="1" applyFill="1" applyBorder="1" applyAlignment="1"/>
    <xf numFmtId="38" fontId="21" fillId="2" borderId="0" xfId="1" applyFont="1" applyFill="1" applyAlignment="1">
      <alignment vertical="center"/>
    </xf>
    <xf numFmtId="0" fontId="22" fillId="3" borderId="43" xfId="0" applyFont="1" applyFill="1" applyBorder="1" applyAlignment="1" applyProtection="1">
      <alignment horizontal="center" vertical="center"/>
      <protection locked="0"/>
    </xf>
    <xf numFmtId="0" fontId="22" fillId="3" borderId="44" xfId="0" applyFont="1" applyFill="1" applyBorder="1" applyAlignment="1" applyProtection="1">
      <alignment horizontal="center" vertical="center"/>
      <protection locked="0"/>
    </xf>
    <xf numFmtId="0" fontId="23" fillId="0" borderId="0" xfId="0" applyFont="1">
      <alignment vertical="center"/>
    </xf>
    <xf numFmtId="3" fontId="0" fillId="2" borderId="14" xfId="1" applyNumberFormat="1" applyFont="1" applyFill="1" applyBorder="1" applyAlignment="1">
      <alignment vertical="center"/>
    </xf>
    <xf numFmtId="3" fontId="0" fillId="2" borderId="21" xfId="1" applyNumberFormat="1" applyFont="1" applyFill="1" applyBorder="1" applyAlignment="1">
      <alignment vertical="center"/>
    </xf>
    <xf numFmtId="3" fontId="0" fillId="2" borderId="9" xfId="1" applyNumberFormat="1" applyFont="1" applyFill="1" applyBorder="1" applyAlignment="1">
      <alignment vertical="center"/>
    </xf>
    <xf numFmtId="3" fontId="0" fillId="2" borderId="13" xfId="1" applyNumberFormat="1" applyFont="1" applyFill="1" applyBorder="1" applyAlignment="1">
      <alignment vertical="center"/>
    </xf>
    <xf numFmtId="3" fontId="0" fillId="2" borderId="12" xfId="1" applyNumberFormat="1" applyFont="1" applyFill="1" applyBorder="1" applyAlignment="1">
      <alignment vertical="center"/>
    </xf>
    <xf numFmtId="3" fontId="0" fillId="2" borderId="0" xfId="0" applyNumberFormat="1" applyFill="1" applyAlignment="1">
      <alignment horizontal="left" vertical="center" indent="1"/>
    </xf>
    <xf numFmtId="0" fontId="13" fillId="2" borderId="0" xfId="0" applyFont="1" applyFill="1" applyAlignment="1">
      <alignment vertical="center" shrinkToFit="1"/>
    </xf>
    <xf numFmtId="0" fontId="11" fillId="2" borderId="0" xfId="0" applyFont="1" applyFill="1" applyAlignment="1" applyProtection="1">
      <alignment horizontal="center" vertical="center"/>
      <protection hidden="1"/>
    </xf>
    <xf numFmtId="0" fontId="0" fillId="2" borderId="10" xfId="0" applyFill="1" applyBorder="1" applyProtection="1">
      <alignment vertical="center"/>
      <protection hidden="1"/>
    </xf>
    <xf numFmtId="0" fontId="0" fillId="2" borderId="7" xfId="0" applyFill="1" applyBorder="1" applyProtection="1">
      <alignment vertical="center"/>
      <protection hidden="1"/>
    </xf>
    <xf numFmtId="0" fontId="0" fillId="2" borderId="9" xfId="0" applyFill="1" applyBorder="1" applyProtection="1">
      <alignment vertical="center"/>
      <protection hidden="1"/>
    </xf>
    <xf numFmtId="0" fontId="0" fillId="2" borderId="13" xfId="0" applyFill="1" applyBorder="1" applyProtection="1">
      <alignment vertical="center"/>
      <protection hidden="1"/>
    </xf>
    <xf numFmtId="0" fontId="20" fillId="2" borderId="0" xfId="0" applyFont="1" applyFill="1" applyAlignment="1" applyProtection="1">
      <alignment horizontal="center" vertical="center"/>
      <protection hidden="1"/>
    </xf>
    <xf numFmtId="0" fontId="0" fillId="2" borderId="0" xfId="0" applyFill="1" applyProtection="1">
      <alignment vertical="center"/>
      <protection hidden="1"/>
    </xf>
    <xf numFmtId="0" fontId="13" fillId="2" borderId="0" xfId="0" applyFont="1" applyFill="1" applyAlignment="1"/>
    <xf numFmtId="0" fontId="19" fillId="2" borderId="0" xfId="0" applyFont="1" applyFill="1">
      <alignment vertical="center"/>
    </xf>
    <xf numFmtId="0" fontId="16" fillId="2" borderId="0" xfId="0" applyFont="1" applyFill="1" applyAlignment="1"/>
    <xf numFmtId="0" fontId="16" fillId="2" borderId="0" xfId="0" applyFont="1" applyFill="1" applyAlignment="1">
      <alignment vertical="top" shrinkToFit="1"/>
    </xf>
    <xf numFmtId="0" fontId="7" fillId="2" borderId="0" xfId="0" applyFont="1" applyFill="1" applyAlignment="1" applyProtection="1">
      <alignment vertical="center" shrinkToFit="1"/>
      <protection locked="0"/>
    </xf>
    <xf numFmtId="0" fontId="18" fillId="2" borderId="0" xfId="0" applyFont="1" applyFill="1" applyAlignment="1" applyProtection="1">
      <alignment vertical="center" shrinkToFit="1"/>
      <protection locked="0"/>
    </xf>
    <xf numFmtId="0" fontId="13" fillId="2" borderId="0" xfId="0" applyFont="1" applyFill="1" applyAlignment="1">
      <alignment shrinkToFit="1"/>
    </xf>
    <xf numFmtId="0" fontId="13" fillId="2" borderId="0" xfId="0" applyFont="1" applyFill="1" applyAlignment="1">
      <alignment horizontal="left" vertical="center" indent="5" shrinkToFit="1"/>
    </xf>
    <xf numFmtId="56" fontId="16" fillId="3" borderId="18" xfId="0" applyNumberFormat="1" applyFont="1" applyFill="1" applyBorder="1" applyAlignment="1" applyProtection="1">
      <alignment horizontal="center" vertical="center"/>
      <protection locked="0"/>
    </xf>
    <xf numFmtId="56" fontId="16" fillId="3" borderId="19" xfId="0" applyNumberFormat="1" applyFont="1" applyFill="1" applyBorder="1" applyAlignment="1" applyProtection="1">
      <alignment horizontal="center" vertical="center"/>
      <protection locked="0"/>
    </xf>
    <xf numFmtId="0" fontId="0" fillId="2" borderId="12" xfId="0" applyFill="1" applyBorder="1" applyAlignment="1">
      <alignment horizontal="left" vertical="center" indent="1"/>
    </xf>
    <xf numFmtId="0" fontId="16" fillId="0" borderId="36" xfId="0" applyFont="1" applyBorder="1" applyAlignment="1">
      <alignment horizontal="center" vertical="center"/>
    </xf>
    <xf numFmtId="0" fontId="16" fillId="0" borderId="39" xfId="0" applyFont="1" applyBorder="1" applyAlignment="1">
      <alignment horizontal="center" vertical="center"/>
    </xf>
    <xf numFmtId="56" fontId="16" fillId="3" borderId="16" xfId="0" applyNumberFormat="1" applyFont="1" applyFill="1" applyBorder="1" applyAlignment="1" applyProtection="1">
      <alignment horizontal="center" vertical="center"/>
      <protection locked="0"/>
    </xf>
    <xf numFmtId="56" fontId="16" fillId="3" borderId="17" xfId="0" applyNumberFormat="1" applyFont="1" applyFill="1" applyBorder="1" applyAlignment="1" applyProtection="1">
      <alignment horizontal="center" vertical="center"/>
      <protection locked="0"/>
    </xf>
    <xf numFmtId="56" fontId="16" fillId="3" borderId="38" xfId="0" applyNumberFormat="1" applyFont="1" applyFill="1" applyBorder="1" applyAlignment="1" applyProtection="1">
      <alignment horizontal="center" vertical="center"/>
      <protection locked="0"/>
    </xf>
    <xf numFmtId="56" fontId="16" fillId="3" borderId="37" xfId="0" applyNumberFormat="1" applyFont="1" applyFill="1" applyBorder="1" applyAlignment="1" applyProtection="1">
      <alignment horizontal="center" vertical="center"/>
      <protection locked="0"/>
    </xf>
    <xf numFmtId="0" fontId="0" fillId="2" borderId="13" xfId="0" applyFill="1" applyBorder="1" applyAlignment="1">
      <alignment horizontal="left" vertical="center" indent="1"/>
    </xf>
    <xf numFmtId="0" fontId="5" fillId="2" borderId="7" xfId="0" applyFont="1" applyFill="1" applyBorder="1" applyAlignment="1"/>
    <xf numFmtId="176" fontId="0" fillId="3" borderId="0" xfId="0" applyNumberFormat="1" applyFill="1" applyAlignment="1" applyProtection="1">
      <alignment horizontal="right" vertical="center"/>
      <protection locked="0"/>
    </xf>
    <xf numFmtId="0" fontId="15" fillId="2" borderId="0" xfId="0" applyFont="1" applyFill="1" applyAlignment="1">
      <alignment horizontal="center" vertical="center"/>
    </xf>
    <xf numFmtId="0" fontId="4" fillId="2" borderId="0" xfId="0" applyFont="1" applyFill="1" applyAlignment="1">
      <alignment horizontal="left" vertical="center" shrinkToFit="1"/>
    </xf>
    <xf numFmtId="0" fontId="0" fillId="2" borderId="14" xfId="0" applyFill="1" applyBorder="1" applyAlignment="1">
      <alignment horizontal="left" vertical="center" indent="1"/>
    </xf>
    <xf numFmtId="0" fontId="0" fillId="2" borderId="21" xfId="0" applyFill="1" applyBorder="1" applyAlignment="1">
      <alignment horizontal="left" vertical="center" indent="1"/>
    </xf>
    <xf numFmtId="0" fontId="16" fillId="2" borderId="0" xfId="0" applyFont="1" applyFill="1" applyAlignment="1">
      <alignment horizontal="left" indent="5"/>
    </xf>
    <xf numFmtId="0" fontId="16" fillId="2" borderId="0" xfId="0" applyFont="1" applyFill="1" applyAlignment="1">
      <alignment horizontal="left" vertical="top" indent="5" shrinkToFit="1"/>
    </xf>
    <xf numFmtId="0" fontId="7" fillId="2" borderId="0" xfId="0" applyFont="1" applyFill="1" applyAlignment="1" applyProtection="1">
      <alignment horizontal="left" vertical="center" indent="5" shrinkToFit="1"/>
      <protection locked="0"/>
    </xf>
    <xf numFmtId="0" fontId="18" fillId="2" borderId="0" xfId="0" applyFont="1" applyFill="1" applyAlignment="1" applyProtection="1">
      <alignment horizontal="left" vertical="center" indent="5" shrinkToFit="1"/>
      <protection locked="0"/>
    </xf>
    <xf numFmtId="0" fontId="19" fillId="2" borderId="0" xfId="0" applyFont="1" applyFill="1" applyAlignment="1">
      <alignment horizontal="left" vertical="center" indent="5"/>
    </xf>
    <xf numFmtId="0" fontId="13" fillId="2" borderId="0" xfId="0" applyFont="1" applyFill="1" applyAlignment="1">
      <alignment horizontal="left" indent="5"/>
    </xf>
    <xf numFmtId="0" fontId="13" fillId="2" borderId="0" xfId="0" applyFont="1" applyFill="1" applyAlignment="1">
      <alignment horizontal="left" indent="5" shrinkToFit="1"/>
    </xf>
    <xf numFmtId="176" fontId="0" fillId="0" borderId="0" xfId="0" applyNumberFormat="1" applyAlignment="1">
      <alignment horizontal="right" vertical="center"/>
    </xf>
    <xf numFmtId="0" fontId="9" fillId="2" borderId="0" xfId="0" applyFont="1" applyFill="1" applyAlignment="1">
      <alignment horizontal="left" vertical="center"/>
    </xf>
    <xf numFmtId="0" fontId="4" fillId="3" borderId="9" xfId="0" applyFont="1" applyFill="1" applyBorder="1" applyProtection="1">
      <alignment vertical="center"/>
      <protection locked="0"/>
    </xf>
    <xf numFmtId="0" fontId="16" fillId="2" borderId="9" xfId="0" applyFont="1" applyFill="1" applyBorder="1" applyAlignment="1">
      <alignment horizontal="left" vertical="center"/>
    </xf>
    <xf numFmtId="178" fontId="4" fillId="2" borderId="11" xfId="0" applyNumberFormat="1" applyFont="1" applyFill="1" applyBorder="1" applyAlignment="1">
      <alignment vertical="center" shrinkToFit="1"/>
    </xf>
    <xf numFmtId="56" fontId="16" fillId="2" borderId="21" xfId="0" applyNumberFormat="1" applyFont="1" applyFill="1" applyBorder="1" applyAlignment="1">
      <alignment horizontal="left" vertical="center"/>
    </xf>
    <xf numFmtId="0" fontId="0" fillId="2" borderId="0" xfId="0" applyFill="1" applyAlignment="1">
      <alignment horizontal="right" shrinkToFit="1"/>
    </xf>
  </cellXfs>
  <cellStyles count="2">
    <cellStyle name="桁区切り" xfId="1" builtinId="6"/>
    <cellStyle name="標準" xfId="0" builtinId="0"/>
  </cellStyles>
  <dxfs count="18">
    <dxf>
      <border>
        <left/>
        <right/>
        <top/>
        <bottom/>
        <vertical/>
        <horizontal/>
      </border>
    </dxf>
    <dxf>
      <border>
        <bottom style="thin">
          <color auto="1"/>
        </bottom>
        <vertical/>
        <horizontal/>
      </border>
    </dxf>
    <dxf>
      <fill>
        <patternFill>
          <bgColor rgb="FFCCFFFF"/>
        </patternFill>
      </fill>
    </dxf>
    <dxf>
      <fill>
        <patternFill>
          <bgColor theme="0"/>
        </patternFill>
      </fill>
    </dxf>
    <dxf>
      <font>
        <color theme="1" tint="0.499984740745262"/>
      </font>
    </dxf>
    <dxf>
      <border>
        <bottom style="hair">
          <color auto="1"/>
        </bottom>
        <vertical/>
        <horizontal/>
      </border>
    </dxf>
    <dxf>
      <font>
        <b val="0"/>
        <i val="0"/>
        <strike val="0"/>
        <condense val="0"/>
        <extend val="0"/>
        <outline val="0"/>
        <shadow val="0"/>
        <u val="none"/>
        <vertAlign val="baseline"/>
        <sz val="10"/>
        <color theme="1"/>
        <name val="Yu Gothic UI"/>
        <family val="3"/>
        <charset val="128"/>
        <scheme val="none"/>
      </font>
      <fill>
        <patternFill patternType="solid">
          <fgColor indexed="64"/>
          <bgColor rgb="FFCCFFFF"/>
        </patternFill>
      </fill>
      <alignment horizontal="right" vertical="center" textRotation="0" wrapText="0" indent="0" justifyLastLine="0" shrinkToFit="0" readingOrder="0"/>
      <border diagonalUp="0" diagonalDown="0">
        <left style="hair">
          <color auto="1"/>
        </left>
        <right/>
        <top style="hair">
          <color auto="1"/>
        </top>
        <bottom style="hair">
          <color auto="1"/>
        </bottom>
        <vertical/>
      </border>
      <protection locked="1" hidden="0"/>
    </dxf>
    <dxf>
      <font>
        <b val="0"/>
        <i val="0"/>
        <strike val="0"/>
        <condense val="0"/>
        <extend val="0"/>
        <outline val="0"/>
        <shadow val="0"/>
        <u val="none"/>
        <vertAlign val="baseline"/>
        <sz val="10"/>
        <color theme="1"/>
        <name val="Yu Gothic UI"/>
        <family val="3"/>
        <charset val="128"/>
        <scheme val="none"/>
      </font>
      <numFmt numFmtId="6" formatCode="#,##0;[Red]\-#,##0"/>
      <fill>
        <patternFill patternType="none">
          <fgColor indexed="64"/>
          <bgColor auto="1"/>
        </patternFill>
      </fill>
      <alignment horizontal="right" vertical="center" textRotation="0" wrapText="0" indent="0" justifyLastLine="0" shrinkToFit="0" readingOrder="0"/>
      <border diagonalUp="0" diagonalDown="0" outline="0">
        <left style="hair">
          <color auto="1"/>
        </left>
        <right/>
        <top style="hair">
          <color auto="1"/>
        </top>
        <bottom style="hair">
          <color auto="1"/>
        </bottom>
      </border>
      <protection locked="1" hidden="0"/>
    </dxf>
    <dxf>
      <font>
        <b val="0"/>
        <i val="0"/>
        <strike val="0"/>
        <condense val="0"/>
        <extend val="0"/>
        <outline val="0"/>
        <shadow val="0"/>
        <u val="none"/>
        <vertAlign val="baseline"/>
        <sz val="9"/>
        <color theme="1"/>
        <name val="Yu Gothic UI"/>
        <family val="3"/>
        <charset val="128"/>
        <scheme val="none"/>
      </font>
      <numFmt numFmtId="182" formatCode="#,##0.0;[Red]\-#,##0.0"/>
      <fill>
        <patternFill patternType="solid">
          <fgColor indexed="64"/>
          <bgColor rgb="FFCCFFFF"/>
        </patternFill>
      </fill>
      <alignment horizontal="right" vertical="center" textRotation="0" wrapText="0" indent="0" justifyLastLine="0" shrinkToFit="1" readingOrder="0"/>
      <border diagonalUp="0" diagonalDown="0" outline="0">
        <left style="hair">
          <color auto="1"/>
        </left>
        <right style="hair">
          <color auto="1"/>
        </right>
        <top style="hair">
          <color auto="1"/>
        </top>
        <bottom style="hair">
          <color auto="1"/>
        </bottom>
      </border>
      <protection locked="1" hidden="0"/>
    </dxf>
    <dxf>
      <font>
        <b val="0"/>
        <i val="0"/>
        <strike val="0"/>
        <condense val="0"/>
        <extend val="0"/>
        <outline val="0"/>
        <shadow val="0"/>
        <u val="none"/>
        <vertAlign val="baseline"/>
        <sz val="9"/>
        <color theme="1"/>
        <name val="Yu Gothic UI"/>
        <family val="3"/>
        <charset val="128"/>
        <scheme val="none"/>
      </font>
      <fill>
        <patternFill patternType="solid">
          <fgColor indexed="64"/>
          <bgColor rgb="FFCCFFFF"/>
        </patternFill>
      </fill>
      <alignment horizontal="center" vertical="center" textRotation="0" wrapText="0" indent="0" justifyLastLine="0" shrinkToFit="1" readingOrder="0"/>
      <border diagonalUp="0" diagonalDown="0" outline="0">
        <left style="hair">
          <color auto="1"/>
        </left>
        <right style="hair">
          <color auto="1"/>
        </right>
        <top style="hair">
          <color auto="1"/>
        </top>
        <bottom style="hair">
          <color auto="1"/>
        </bottom>
      </border>
      <protection locked="0" hidden="0"/>
    </dxf>
    <dxf>
      <font>
        <b val="0"/>
        <i val="0"/>
        <strike val="0"/>
        <condense val="0"/>
        <extend val="0"/>
        <outline val="0"/>
        <shadow val="0"/>
        <u val="none"/>
        <vertAlign val="baseline"/>
        <sz val="9"/>
        <color theme="1"/>
        <name val="Yu Gothic UI"/>
        <family val="3"/>
        <charset val="128"/>
        <scheme val="none"/>
      </font>
      <numFmt numFmtId="179" formatCode="0.0"/>
      <fill>
        <patternFill patternType="solid">
          <fgColor indexed="64"/>
          <bgColor rgb="FFCCFFFF"/>
        </patternFill>
      </fill>
      <alignment horizontal="general" vertical="center" textRotation="0" wrapText="0" indent="0" justifyLastLine="0" shrinkToFit="1"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theme="1"/>
        <name val="Yu Gothic UI"/>
        <family val="3"/>
        <charset val="128"/>
        <scheme val="none"/>
      </font>
      <fill>
        <patternFill patternType="solid">
          <fgColor indexed="64"/>
          <bgColor rgb="FFCCFFFF"/>
        </patternFill>
      </fill>
      <alignment horizontal="left" vertical="center" textRotation="0" wrapText="0" indent="0" justifyLastLine="0" shrinkToFit="1"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theme="1"/>
        <name val="Yu Gothic UI"/>
        <family val="3"/>
        <charset val="128"/>
        <scheme val="none"/>
      </font>
      <numFmt numFmtId="47" formatCode="m&quot;月&quot;d&quot;日&quot;"/>
      <fill>
        <patternFill patternType="solid">
          <fgColor indexed="64"/>
          <bgColor rgb="FFCCFFFF"/>
        </patternFill>
      </fill>
      <alignment horizontal="general" vertical="center" textRotation="0" wrapText="0" indent="0" justifyLastLine="0" shrinkToFit="0" readingOrder="0"/>
      <border diagonalUp="0" diagonalDown="0" outline="0">
        <left style="hair">
          <color auto="1"/>
        </left>
        <right style="hair">
          <color auto="1"/>
        </right>
        <top style="hair">
          <color auto="1"/>
        </top>
        <bottom style="hair">
          <color auto="1"/>
        </bottom>
      </border>
      <protection locked="0" hidden="0"/>
    </dxf>
    <dxf>
      <numFmt numFmtId="181" formatCode="00"/>
      <fill>
        <patternFill patternType="none">
          <fgColor indexed="64"/>
          <bgColor auto="1"/>
        </patternFill>
      </fill>
      <alignment horizontal="center" vertical="center" textRotation="0" wrapText="0" indent="0" justifyLastLine="0" shrinkToFit="0" readingOrder="0"/>
      <border diagonalUp="0" diagonalDown="0" outline="0">
        <left/>
        <right style="hair">
          <color auto="1"/>
        </right>
        <top style="hair">
          <color auto="1"/>
        </top>
        <bottom style="hair">
          <color auto="1"/>
        </bottom>
      </border>
    </dxf>
    <dxf>
      <border outline="0">
        <top style="medium">
          <color auto="1"/>
        </top>
        <bottom style="medium">
          <color auto="1"/>
        </bottom>
      </border>
    </dxf>
    <dxf>
      <border>
        <bottom style="thin">
          <color auto="1"/>
        </bottom>
      </border>
    </dxf>
    <dxf>
      <font>
        <b val="0"/>
        <i val="0"/>
        <strike val="0"/>
        <condense val="0"/>
        <extend val="0"/>
        <outline val="0"/>
        <shadow val="0"/>
        <u val="none"/>
        <vertAlign val="baseline"/>
        <sz val="10"/>
        <color theme="1"/>
        <name val="Yu Gothic UI"/>
        <family val="3"/>
        <charset val="128"/>
        <scheme val="none"/>
      </font>
      <alignment horizontal="center" vertical="center" textRotation="0" wrapText="0" indent="0" justifyLastLine="0" shrinkToFit="0" readingOrder="0"/>
      <border diagonalUp="0" diagonalDown="0" outline="0">
        <left style="hair">
          <color auto="1"/>
        </left>
        <right style="hair">
          <color auto="1"/>
        </right>
        <top/>
        <bottom/>
      </border>
    </dxf>
    <dxf>
      <border>
        <vertical style="hair">
          <color auto="1"/>
        </vertical>
        <horizontal style="hair">
          <color auto="1"/>
        </horizontal>
      </border>
    </dxf>
  </dxfs>
  <tableStyles count="1" defaultTableStyle="TableStyleMedium2" defaultPivotStyle="PivotStyleLight16">
    <tableStyle name="テーブル スタイル 1" pivot="0" count="1" xr9:uid="{EAF4D9C8-6D11-4862-9FCE-8B2E07600D26}">
      <tableStyleElement type="wholeTable" dxfId="17"/>
    </tableStyle>
  </tableStyles>
  <colors>
    <mruColors>
      <color rgb="FFCCFFFF"/>
      <color rgb="FF00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12</xdr:col>
      <xdr:colOff>85726</xdr:colOff>
      <xdr:row>0</xdr:row>
      <xdr:rowOff>28575</xdr:rowOff>
    </xdr:from>
    <xdr:to>
      <xdr:col>15</xdr:col>
      <xdr:colOff>304801</xdr:colOff>
      <xdr:row>1</xdr:row>
      <xdr:rowOff>200025</xdr:rowOff>
    </xdr:to>
    <xdr:sp macro="" textlink="#REF!">
      <xdr:nvSpPr>
        <xdr:cNvPr id="3" name="四角形: 角を丸くする 2">
          <a:extLst>
            <a:ext uri="{FF2B5EF4-FFF2-40B4-BE49-F238E27FC236}">
              <a16:creationId xmlns:a16="http://schemas.microsoft.com/office/drawing/2014/main" id="{535E86B5-4CD7-4B12-AB54-28AE90C617C7}"/>
            </a:ext>
          </a:extLst>
        </xdr:cNvPr>
        <xdr:cNvSpPr/>
      </xdr:nvSpPr>
      <xdr:spPr>
        <a:xfrm>
          <a:off x="6448426" y="28575"/>
          <a:ext cx="2362200" cy="4191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fld id="{DD971C27-F39D-4BF0-BDBF-D9B92B6293F7}" type="TxLink">
            <a:rPr kumimoji="1" lang="ja-JP" altLang="en-US" sz="1100" b="1" i="0" u="none" strike="noStrike">
              <a:solidFill>
                <a:schemeClr val="bg1"/>
              </a:solidFill>
              <a:latin typeface="Yu Gothic UI"/>
              <a:ea typeface="Yu Gothic UI"/>
            </a:rPr>
            <a:pPr algn="l"/>
            <a:t>水色に塗られたセルへ入力して下さい。</a:t>
          </a:fld>
          <a:endParaRPr kumimoji="1" lang="ja-JP" altLang="en-US" sz="1400" b="0">
            <a:solidFill>
              <a:schemeClr val="bg1"/>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7</xdr:col>
          <xdr:colOff>47625</xdr:colOff>
          <xdr:row>38</xdr:row>
          <xdr:rowOff>0</xdr:rowOff>
        </xdr:from>
        <xdr:to>
          <xdr:col>11</xdr:col>
          <xdr:colOff>47624</xdr:colOff>
          <xdr:row>41</xdr:row>
          <xdr:rowOff>171450</xdr:rowOff>
        </xdr:to>
        <xdr:pic>
          <xdr:nvPicPr>
            <xdr:cNvPr id="8" name="図 7">
              <a:extLst>
                <a:ext uri="{FF2B5EF4-FFF2-40B4-BE49-F238E27FC236}">
                  <a16:creationId xmlns:a16="http://schemas.microsoft.com/office/drawing/2014/main" id="{A4B2C072-A7FF-98E9-7B52-CC719CBE63D5}"/>
                </a:ext>
              </a:extLst>
            </xdr:cNvPr>
            <xdr:cNvPicPr>
              <a:picLocks noChangeAspect="1" noChangeArrowheads="1"/>
              <a:extLst>
                <a:ext uri="{84589F7E-364E-4C9E-8A38-B11213B215E9}">
                  <a14:cameraTool cellRange="#REF!" spid="_x0000_s4628"/>
                </a:ext>
              </a:extLst>
            </xdr:cNvPicPr>
          </xdr:nvPicPr>
          <xdr:blipFill>
            <a:blip xmlns:r="http://schemas.openxmlformats.org/officeDocument/2006/relationships" r:embed="rId1"/>
            <a:srcRect/>
            <a:stretch>
              <a:fillRect/>
            </a:stretch>
          </xdr:blipFill>
          <xdr:spPr bwMode="auto">
            <a:xfrm>
              <a:off x="3733800" y="8058150"/>
              <a:ext cx="3057524" cy="95250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editAs="oneCell">
    <xdr:from>
      <xdr:col>4</xdr:col>
      <xdr:colOff>0</xdr:colOff>
      <xdr:row>29</xdr:row>
      <xdr:rowOff>57150</xdr:rowOff>
    </xdr:from>
    <xdr:to>
      <xdr:col>9</xdr:col>
      <xdr:colOff>180975</xdr:colOff>
      <xdr:row>34</xdr:row>
      <xdr:rowOff>9525</xdr:rowOff>
    </xdr:to>
    <xdr:sp macro="" textlink="">
      <xdr:nvSpPr>
        <xdr:cNvPr id="4508" name="AutoShape 412">
          <a:extLst>
            <a:ext uri="{FF2B5EF4-FFF2-40B4-BE49-F238E27FC236}">
              <a16:creationId xmlns:a16="http://schemas.microsoft.com/office/drawing/2014/main" id="{1AC760DA-EFAC-62E5-E891-AA8C41798771}"/>
            </a:ext>
          </a:extLst>
        </xdr:cNvPr>
        <xdr:cNvSpPr>
          <a:spLocks noChangeAspect="1" noChangeArrowheads="1"/>
        </xdr:cNvSpPr>
      </xdr:nvSpPr>
      <xdr:spPr bwMode="auto">
        <a:xfrm>
          <a:off x="1152525" y="6638925"/>
          <a:ext cx="3419475" cy="952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514349</xdr:colOff>
      <xdr:row>3</xdr:row>
      <xdr:rowOff>38100</xdr:rowOff>
    </xdr:from>
    <xdr:to>
      <xdr:col>18</xdr:col>
      <xdr:colOff>628649</xdr:colOff>
      <xdr:row>7</xdr:row>
      <xdr:rowOff>190499</xdr:rowOff>
    </xdr:to>
    <xdr:sp macro="" textlink="">
      <xdr:nvSpPr>
        <xdr:cNvPr id="2" name="矢印: 下 1">
          <a:extLst>
            <a:ext uri="{FF2B5EF4-FFF2-40B4-BE49-F238E27FC236}">
              <a16:creationId xmlns:a16="http://schemas.microsoft.com/office/drawing/2014/main" id="{24E38A36-EC41-30F7-1749-7A4DA3ED668D}"/>
            </a:ext>
          </a:extLst>
        </xdr:cNvPr>
        <xdr:cNvSpPr/>
      </xdr:nvSpPr>
      <xdr:spPr>
        <a:xfrm>
          <a:off x="6877049" y="704850"/>
          <a:ext cx="4314825" cy="1019174"/>
        </a:xfrm>
        <a:prstGeom prst="downArrow">
          <a:avLst>
            <a:gd name="adj1" fmla="val 81066"/>
            <a:gd name="adj2" fmla="val 2085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latin typeface="Yu Gothic UI" panose="020B0500000000000000" pitchFamily="50" charset="-128"/>
              <a:ea typeface="Yu Gothic UI" panose="020B0500000000000000" pitchFamily="50" charset="-128"/>
            </a:rPr>
            <a:t>下記項目を使用することで</a:t>
          </a:r>
          <a:endParaRPr kumimoji="1" lang="en-US" altLang="ja-JP" sz="1100" b="1">
            <a:latin typeface="Yu Gothic UI" panose="020B0500000000000000" pitchFamily="50" charset="-128"/>
            <a:ea typeface="Yu Gothic UI" panose="020B0500000000000000" pitchFamily="50" charset="-128"/>
          </a:endParaRPr>
        </a:p>
        <a:p>
          <a:pPr algn="l"/>
          <a:r>
            <a:rPr kumimoji="1" lang="ja-JP" altLang="en-US" sz="1100" b="1">
              <a:latin typeface="Yu Gothic UI" panose="020B0500000000000000" pitchFamily="50" charset="-128"/>
              <a:ea typeface="Yu Gothic UI" panose="020B0500000000000000" pitchFamily="50" charset="-128"/>
            </a:rPr>
            <a:t>金額を入力する際の、税込または税抜を切り替えできます。</a:t>
          </a:r>
          <a:endParaRPr kumimoji="1" lang="en-US" altLang="ja-JP" sz="1100" b="1">
            <a:latin typeface="Yu Gothic UI" panose="020B0500000000000000" pitchFamily="50" charset="-128"/>
            <a:ea typeface="Yu Gothic UI" panose="020B0500000000000000" pitchFamily="50" charset="-128"/>
          </a:endParaRPr>
        </a:p>
        <a:p>
          <a:pPr algn="l"/>
          <a:r>
            <a:rPr kumimoji="1" lang="ja-JP" altLang="en-US" sz="1100" b="1">
              <a:latin typeface="Yu Gothic UI" panose="020B0500000000000000" pitchFamily="50" charset="-128"/>
              <a:ea typeface="Yu Gothic UI" panose="020B0500000000000000" pitchFamily="50" charset="-128"/>
            </a:rPr>
            <a:t>また、消費税の端数を税率ごとに調整することもできます。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xdr:col>
      <xdr:colOff>47625</xdr:colOff>
      <xdr:row>0</xdr:row>
      <xdr:rowOff>171450</xdr:rowOff>
    </xdr:from>
    <xdr:to>
      <xdr:col>16</xdr:col>
      <xdr:colOff>28575</xdr:colOff>
      <xdr:row>3</xdr:row>
      <xdr:rowOff>19050</xdr:rowOff>
    </xdr:to>
    <xdr:sp macro="" textlink="#REF!">
      <xdr:nvSpPr>
        <xdr:cNvPr id="3" name="四角形: 角を丸くする 2">
          <a:extLst>
            <a:ext uri="{FF2B5EF4-FFF2-40B4-BE49-F238E27FC236}">
              <a16:creationId xmlns:a16="http://schemas.microsoft.com/office/drawing/2014/main" id="{6F641575-4710-477C-BA33-A49F4BAE7467}"/>
            </a:ext>
          </a:extLst>
        </xdr:cNvPr>
        <xdr:cNvSpPr/>
      </xdr:nvSpPr>
      <xdr:spPr>
        <a:xfrm>
          <a:off x="7448550" y="171450"/>
          <a:ext cx="3028950" cy="51435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fld id="{DD971C27-F39D-4BF0-BDBF-D9B92B6293F7}" type="TxLink">
            <a:rPr kumimoji="1" lang="ja-JP" altLang="en-US" sz="1100" b="1" i="0" u="none" strike="noStrike">
              <a:solidFill>
                <a:schemeClr val="bg1"/>
              </a:solidFill>
              <a:latin typeface="Yu Gothic UI"/>
              <a:ea typeface="Yu Gothic UI"/>
            </a:rPr>
            <a:pPr algn="l"/>
            <a:t>水色に塗られたセルへ入力して下さい。</a:t>
          </a:fld>
          <a:endParaRPr kumimoji="1" lang="ja-JP" altLang="en-US" sz="1400" b="1">
            <a:solidFill>
              <a:schemeClr val="bg1"/>
            </a:solidFill>
          </a:endParaRPr>
        </a:p>
      </xdr:txBody>
    </xdr:sp>
    <xdr:clientData fPrintsWithSheet="0"/>
  </xdr:twoCellAnchor>
  <xdr:twoCellAnchor>
    <xdr:from>
      <xdr:col>10</xdr:col>
      <xdr:colOff>200024</xdr:colOff>
      <xdr:row>10</xdr:row>
      <xdr:rowOff>180976</xdr:rowOff>
    </xdr:from>
    <xdr:to>
      <xdr:col>22</xdr:col>
      <xdr:colOff>342900</xdr:colOff>
      <xdr:row>24</xdr:row>
      <xdr:rowOff>180975</xdr:rowOff>
    </xdr:to>
    <xdr:sp macro="" textlink="">
      <xdr:nvSpPr>
        <xdr:cNvPr id="4" name="四角形: 角を丸くする 3">
          <a:extLst>
            <a:ext uri="{FF2B5EF4-FFF2-40B4-BE49-F238E27FC236}">
              <a16:creationId xmlns:a16="http://schemas.microsoft.com/office/drawing/2014/main" id="{269E3D16-CFD8-4993-AB68-9E866D19C741}"/>
            </a:ext>
          </a:extLst>
        </xdr:cNvPr>
        <xdr:cNvSpPr/>
      </xdr:nvSpPr>
      <xdr:spPr>
        <a:xfrm>
          <a:off x="6991349" y="2343151"/>
          <a:ext cx="7458076" cy="2933699"/>
        </a:xfrm>
        <a:prstGeom prst="round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400" b="1" i="0" u="none" strike="noStrike">
              <a:solidFill>
                <a:schemeClr val="bg1"/>
              </a:solidFill>
              <a:latin typeface="Yu Gothic UI"/>
              <a:ea typeface="Yu Gothic UI"/>
            </a:rPr>
            <a:t>本シートへの入力に関して</a:t>
          </a:r>
          <a:br>
            <a:rPr kumimoji="1" lang="en-US" altLang="ja-JP" sz="1200" b="0" i="0" u="none" strike="noStrike">
              <a:solidFill>
                <a:schemeClr val="bg1"/>
              </a:solidFill>
              <a:latin typeface="Yu Gothic UI"/>
              <a:ea typeface="Yu Gothic UI"/>
            </a:rPr>
          </a:br>
          <a:r>
            <a:rPr kumimoji="1" lang="ja-JP" altLang="ja-JP" sz="1200" b="0" i="0">
              <a:solidFill>
                <a:schemeClr val="lt1"/>
              </a:solidFill>
              <a:effectLst/>
              <a:latin typeface="Yu Gothic UI" panose="020B0500000000000000" pitchFamily="50" charset="-128"/>
              <a:ea typeface="Yu Gothic UI" panose="020B0500000000000000" pitchFamily="50" charset="-128"/>
              <a:cs typeface="+mn-cs"/>
            </a:rPr>
            <a:t>本シート</a:t>
          </a:r>
          <a:r>
            <a:rPr kumimoji="1" lang="en-US" altLang="ja-JP" sz="1200" b="0" i="0">
              <a:solidFill>
                <a:schemeClr val="lt1"/>
              </a:solidFill>
              <a:effectLst/>
              <a:latin typeface="Yu Gothic UI" panose="020B0500000000000000" pitchFamily="50" charset="-128"/>
              <a:ea typeface="Yu Gothic UI" panose="020B0500000000000000" pitchFamily="50" charset="-128"/>
              <a:cs typeface="+mn-cs"/>
            </a:rPr>
            <a:t>(</a:t>
          </a:r>
          <a:r>
            <a:rPr kumimoji="1" lang="ja-JP" altLang="ja-JP" sz="1200" b="0" i="0">
              <a:solidFill>
                <a:schemeClr val="lt1"/>
              </a:solidFill>
              <a:effectLst/>
              <a:latin typeface="Yu Gothic UI" panose="020B0500000000000000" pitchFamily="50" charset="-128"/>
              <a:ea typeface="Yu Gothic UI" panose="020B0500000000000000" pitchFamily="50" charset="-128"/>
              <a:cs typeface="+mn-cs"/>
            </a:rPr>
            <a:t>「一般請求書</a:t>
          </a:r>
          <a:r>
            <a:rPr kumimoji="1" lang="en-US" altLang="ja-JP" sz="1200" b="0" i="0">
              <a:solidFill>
                <a:schemeClr val="lt1"/>
              </a:solidFill>
              <a:effectLst/>
              <a:latin typeface="Yu Gothic UI" panose="020B0500000000000000" pitchFamily="50" charset="-128"/>
              <a:ea typeface="Yu Gothic UI" panose="020B0500000000000000" pitchFamily="50" charset="-128"/>
              <a:cs typeface="+mn-cs"/>
            </a:rPr>
            <a:t>_</a:t>
          </a:r>
          <a:r>
            <a:rPr kumimoji="1" lang="ja-JP" altLang="ja-JP" sz="1200" b="0" i="0">
              <a:solidFill>
                <a:schemeClr val="lt1"/>
              </a:solidFill>
              <a:effectLst/>
              <a:latin typeface="Yu Gothic UI" panose="020B0500000000000000" pitchFamily="50" charset="-128"/>
              <a:ea typeface="Yu Gothic UI" panose="020B0500000000000000" pitchFamily="50" charset="-128"/>
              <a:cs typeface="+mn-cs"/>
            </a:rPr>
            <a:t>別紙明細書」</a:t>
          </a:r>
          <a:r>
            <a:rPr kumimoji="1" lang="en-US" altLang="ja-JP" sz="1200" b="0" i="0">
              <a:solidFill>
                <a:schemeClr val="lt1"/>
              </a:solidFill>
              <a:effectLst/>
              <a:latin typeface="Yu Gothic UI" panose="020B0500000000000000" pitchFamily="50" charset="-128"/>
              <a:ea typeface="Yu Gothic UI" panose="020B0500000000000000" pitchFamily="50" charset="-128"/>
              <a:cs typeface="+mn-cs"/>
            </a:rPr>
            <a:t>)</a:t>
          </a:r>
          <a:r>
            <a:rPr kumimoji="1" lang="ja-JP" altLang="ja-JP" sz="1200" b="0" i="0">
              <a:solidFill>
                <a:schemeClr val="lt1"/>
              </a:solidFill>
              <a:effectLst/>
              <a:latin typeface="Yu Gothic UI" panose="020B0500000000000000" pitchFamily="50" charset="-128"/>
              <a:ea typeface="Yu Gothic UI" panose="020B0500000000000000" pitchFamily="50" charset="-128"/>
              <a:cs typeface="+mn-cs"/>
            </a:rPr>
            <a:t>はシート「一般請求書」の行数が足りない場合</a:t>
          </a:r>
          <a:r>
            <a:rPr kumimoji="1" lang="ja-JP" altLang="en-US" sz="1200" b="0" i="0">
              <a:solidFill>
                <a:schemeClr val="lt1"/>
              </a:solidFill>
              <a:effectLst/>
              <a:latin typeface="Yu Gothic UI" panose="020B0500000000000000" pitchFamily="50" charset="-128"/>
              <a:ea typeface="Yu Gothic UI" panose="020B0500000000000000" pitchFamily="50" charset="-128"/>
              <a:cs typeface="+mn-cs"/>
            </a:rPr>
            <a:t>、または同シートを表紙として利用する場合</a:t>
          </a:r>
          <a:r>
            <a:rPr kumimoji="1" lang="ja-JP" altLang="ja-JP" sz="1200" b="0" i="0">
              <a:solidFill>
                <a:schemeClr val="lt1"/>
              </a:solidFill>
              <a:effectLst/>
              <a:latin typeface="Yu Gothic UI" panose="020B0500000000000000" pitchFamily="50" charset="-128"/>
              <a:ea typeface="Yu Gothic UI" panose="020B0500000000000000" pitchFamily="50" charset="-128"/>
              <a:cs typeface="+mn-cs"/>
            </a:rPr>
            <a:t>に使用します。</a:t>
          </a:r>
          <a:br>
            <a:rPr kumimoji="1" lang="en-US" altLang="ja-JP" sz="1200" b="0" i="0">
              <a:solidFill>
                <a:schemeClr val="lt1"/>
              </a:solidFill>
              <a:effectLst/>
              <a:latin typeface="Yu Gothic UI" panose="020B0500000000000000" pitchFamily="50" charset="-128"/>
              <a:ea typeface="Yu Gothic UI" panose="020B0500000000000000" pitchFamily="50" charset="-128"/>
              <a:cs typeface="+mn-cs"/>
            </a:rPr>
          </a:br>
          <a:br>
            <a:rPr kumimoji="1" lang="en-US" altLang="ja-JP" sz="1200" b="0" i="0">
              <a:solidFill>
                <a:schemeClr val="lt1"/>
              </a:solidFill>
              <a:effectLst/>
              <a:latin typeface="Yu Gothic UI" panose="020B0500000000000000" pitchFamily="50" charset="-128"/>
              <a:ea typeface="Yu Gothic UI" panose="020B0500000000000000" pitchFamily="50" charset="-128"/>
              <a:cs typeface="+mn-cs"/>
            </a:rPr>
          </a:br>
          <a:r>
            <a:rPr kumimoji="1" lang="ja-JP" altLang="en-US" sz="1200" b="0" i="0" u="none" strike="noStrike">
              <a:solidFill>
                <a:schemeClr val="bg1"/>
              </a:solidFill>
              <a:latin typeface="Yu Gothic UI" panose="020B0500000000000000" pitchFamily="50" charset="-128"/>
              <a:ea typeface="Yu Gothic UI" panose="020B0500000000000000" pitchFamily="50" charset="-128"/>
            </a:rPr>
            <a:t>”対象品名”の項目にシート「一般請求書」へ入力された見出しとなる品名を選択してください。</a:t>
          </a:r>
          <a:br>
            <a:rPr kumimoji="1" lang="en-US" altLang="ja-JP" sz="1200" b="0" i="0" u="none" strike="noStrike">
              <a:solidFill>
                <a:schemeClr val="bg1"/>
              </a:solidFill>
              <a:latin typeface="Yu Gothic UI" panose="020B0500000000000000" pitchFamily="50" charset="-128"/>
              <a:ea typeface="Yu Gothic UI" panose="020B0500000000000000" pitchFamily="50" charset="-128"/>
            </a:rPr>
          </a:br>
          <a:r>
            <a:rPr kumimoji="1" lang="ja-JP" altLang="en-US" sz="1200" b="0" i="0" u="none" strike="noStrike">
              <a:solidFill>
                <a:schemeClr val="bg1"/>
              </a:solidFill>
              <a:latin typeface="Yu Gothic UI" panose="020B0500000000000000" pitchFamily="50" charset="-128"/>
              <a:ea typeface="Yu Gothic UI" panose="020B0500000000000000" pitchFamily="50" charset="-128"/>
            </a:rPr>
            <a:t>行数が不足した場合、行挿入せずにそのまま”日付”のセル</a:t>
          </a:r>
          <a:r>
            <a:rPr kumimoji="1" lang="en-US" altLang="ja-JP" sz="1100" b="0" i="0" u="none" strike="noStrike">
              <a:solidFill>
                <a:schemeClr val="bg1"/>
              </a:solidFill>
              <a:latin typeface="Yu Gothic UI" panose="020B0500000000000000" pitchFamily="50" charset="-128"/>
              <a:ea typeface="Yu Gothic UI" panose="020B0500000000000000" pitchFamily="50" charset="-128"/>
            </a:rPr>
            <a:t>(C42)</a:t>
          </a:r>
          <a:r>
            <a:rPr kumimoji="1" lang="ja-JP" altLang="en-US" sz="1200" b="0" i="0" u="none" strike="noStrike">
              <a:solidFill>
                <a:schemeClr val="bg1"/>
              </a:solidFill>
              <a:latin typeface="Yu Gothic UI" panose="020B0500000000000000" pitchFamily="50" charset="-128"/>
              <a:ea typeface="Yu Gothic UI" panose="020B0500000000000000" pitchFamily="50" charset="-128"/>
            </a:rPr>
            <a:t>へ入力して頂くことにより、範囲が拡張されます。</a:t>
          </a:r>
          <a:endParaRPr kumimoji="1" lang="en-US" altLang="ja-JP" sz="1200" b="0" i="0" u="none" strike="noStrike">
            <a:solidFill>
              <a:schemeClr val="bg1"/>
            </a:solidFill>
            <a:latin typeface="Yu Gothic UI" panose="020B0500000000000000" pitchFamily="50" charset="-128"/>
            <a:ea typeface="Yu Gothic UI" panose="020B0500000000000000" pitchFamily="50" charset="-128"/>
          </a:endParaRPr>
        </a:p>
        <a:p>
          <a:pPr algn="l"/>
          <a:r>
            <a:rPr kumimoji="1" lang="ja-JP" altLang="en-US" sz="1200" b="0" i="0" u="none" strike="noStrike">
              <a:solidFill>
                <a:schemeClr val="bg1"/>
              </a:solidFill>
              <a:latin typeface="Yu Gothic UI" panose="020B0500000000000000" pitchFamily="50" charset="-128"/>
              <a:ea typeface="Yu Gothic UI" panose="020B0500000000000000" pitchFamily="50" charset="-128"/>
            </a:rPr>
            <a:t>また、不要な行につきましては行削除して頂いて問題ありません。</a:t>
          </a:r>
          <a:br>
            <a:rPr kumimoji="1" lang="en-US" altLang="ja-JP" sz="1200" b="0" i="0" u="none" strike="noStrike">
              <a:solidFill>
                <a:schemeClr val="bg1"/>
              </a:solidFill>
              <a:latin typeface="Yu Gothic UI" panose="020B0500000000000000" pitchFamily="50" charset="-128"/>
              <a:ea typeface="Yu Gothic UI" panose="020B0500000000000000" pitchFamily="50" charset="-128"/>
            </a:rPr>
          </a:br>
          <a:br>
            <a:rPr kumimoji="1" lang="en-US" altLang="ja-JP" sz="1200" b="0" i="0" u="none" strike="noStrike">
              <a:solidFill>
                <a:schemeClr val="bg1"/>
              </a:solidFill>
              <a:latin typeface="Yu Gothic UI" panose="020B0500000000000000" pitchFamily="50" charset="-128"/>
              <a:ea typeface="Yu Gothic UI" panose="020B0500000000000000" pitchFamily="50" charset="-128"/>
            </a:rPr>
          </a:br>
          <a:r>
            <a:rPr kumimoji="1" lang="en-US" altLang="ja-JP" sz="1200" b="0" i="0" u="none" strike="noStrike">
              <a:solidFill>
                <a:schemeClr val="bg1"/>
              </a:solidFill>
              <a:latin typeface="Yu Gothic UI" panose="020B0500000000000000" pitchFamily="50" charset="-128"/>
              <a:ea typeface="Yu Gothic UI" panose="020B0500000000000000" pitchFamily="50" charset="-128"/>
            </a:rPr>
            <a:t>"</a:t>
          </a:r>
          <a:r>
            <a:rPr kumimoji="1" lang="ja-JP" altLang="en-US" sz="1200" b="0" i="0" u="none" strike="noStrike">
              <a:solidFill>
                <a:schemeClr val="bg1"/>
              </a:solidFill>
              <a:latin typeface="Yu Gothic UI" panose="020B0500000000000000" pitchFamily="50" charset="-128"/>
              <a:ea typeface="Yu Gothic UI" panose="020B0500000000000000" pitchFamily="50" charset="-128"/>
            </a:rPr>
            <a:t>対象品名</a:t>
          </a:r>
          <a:r>
            <a:rPr kumimoji="1" lang="en-US" altLang="ja-JP" sz="1200" b="0" i="0" u="none" strike="noStrike">
              <a:solidFill>
                <a:schemeClr val="bg1"/>
              </a:solidFill>
              <a:latin typeface="Yu Gothic UI" panose="020B0500000000000000" pitchFamily="50" charset="-128"/>
              <a:ea typeface="Yu Gothic UI" panose="020B0500000000000000" pitchFamily="50" charset="-128"/>
            </a:rPr>
            <a:t>"</a:t>
          </a:r>
          <a:r>
            <a:rPr kumimoji="1" lang="ja-JP" altLang="en-US" sz="1200" b="0" i="0" u="none" strike="noStrike">
              <a:solidFill>
                <a:schemeClr val="bg1"/>
              </a:solidFill>
              <a:latin typeface="Yu Gothic UI" panose="020B0500000000000000" pitchFamily="50" charset="-128"/>
              <a:ea typeface="Yu Gothic UI" panose="020B0500000000000000" pitchFamily="50" charset="-128"/>
            </a:rPr>
            <a:t>が複数ある場合、本シートをコピーしてご使用ください。</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F1C9CB-8A20-481C-87C2-C5445DD36173}" name="テーブル2" displayName="テーブル2" ref="B10:I41" totalsRowShown="0" headerRowDxfId="16" headerRowBorderDxfId="15" tableBorderDxfId="14">
  <autoFilter ref="B10:I41" xr:uid="{3FF1C9CB-8A20-481C-87C2-C5445DD3617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7" xr3:uid="{9DED2197-281A-4F77-88F3-80E8AA06B4A0}" name="番号" dataDxfId="13">
      <calculatedColumnFormula>ROW(B11)-10</calculatedColumnFormula>
    </tableColumn>
    <tableColumn id="1" xr3:uid="{CA770E5D-2818-402E-A142-D45CCCFFE9AE}" name="日 付" dataDxfId="12"/>
    <tableColumn id="2" xr3:uid="{E653858C-16F7-47C2-AFF0-FC88431FFF88}" name="品 名" dataDxfId="11"/>
    <tableColumn id="3" xr3:uid="{0585C38B-15BF-49BE-ADD0-6A111A3B9CAA}" name="数量" dataDxfId="10"/>
    <tableColumn id="4" xr3:uid="{830587B1-340B-4277-A2C9-3D0DB0651ABF}" name="単位" dataDxfId="9"/>
    <tableColumn id="5" xr3:uid="{9ABB32B7-CA6D-4172-8E06-9022213D4F13}" name="単価" dataDxfId="8" dataCellStyle="桁区切り"/>
    <tableColumn id="6" xr3:uid="{D034B847-0FCE-4B58-B18E-A7023EAB0892}" name="金 額" dataDxfId="7" dataCellStyle="桁区切り">
      <calculatedColumnFormula>IF(G11&lt;&gt;"",ROUND(E11*G11,0),"")</calculatedColumnFormula>
    </tableColumn>
    <tableColumn id="8" xr3:uid="{A219C47D-DE33-4783-9573-B40989F91BA2}" name="備 考" dataDxfId="6" dataCellStyle="桁区切り"/>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9FDBA-FB94-496C-BBFD-1C4A4CA78A3A}">
  <sheetPr codeName="Sheet1">
    <tabColor rgb="FFC00000"/>
  </sheetPr>
  <dimension ref="B1:S52"/>
  <sheetViews>
    <sheetView tabSelected="1" workbookViewId="0">
      <selection activeCell="F5" sqref="F5"/>
    </sheetView>
  </sheetViews>
  <sheetFormatPr defaultRowHeight="17.25" x14ac:dyDescent="0.25"/>
  <cols>
    <col min="1" max="1" width="15.5703125" style="5" customWidth="1"/>
    <col min="2" max="2" width="3.5703125" style="5" customWidth="1"/>
    <col min="3" max="3" width="4.7109375" style="36" customWidth="1"/>
    <col min="4" max="4" width="17.85546875" style="5" customWidth="1"/>
    <col min="5" max="5" width="2.85546875" style="5" customWidth="1"/>
    <col min="6" max="6" width="41" style="5" customWidth="1"/>
    <col min="7" max="7" width="33.28515625" style="6" customWidth="1"/>
    <col min="8" max="10" width="3.5703125" style="5" customWidth="1"/>
    <col min="11" max="11" width="2.42578125" style="5" customWidth="1"/>
    <col min="12" max="12" width="6.85546875" customWidth="1"/>
    <col min="13" max="13" width="7.7109375" customWidth="1"/>
    <col min="14" max="14" width="7" customWidth="1"/>
    <col min="15" max="15" width="5.5703125" customWidth="1"/>
    <col min="16" max="16" width="2.140625" customWidth="1"/>
    <col min="17" max="17" width="3.85546875" customWidth="1"/>
    <col min="18" max="18" width="2.42578125" style="5" customWidth="1"/>
    <col min="19" max="19" width="4.7109375" style="5" customWidth="1"/>
    <col min="20" max="16384" width="9.140625" style="5"/>
  </cols>
  <sheetData>
    <row r="1" spans="2:19" x14ac:dyDescent="0.25">
      <c r="R1"/>
    </row>
    <row r="2" spans="2:19" ht="39" customHeight="1" thickBot="1" x14ac:dyDescent="0.4">
      <c r="B2" s="3" t="s">
        <v>21</v>
      </c>
      <c r="C2" s="4"/>
      <c r="R2"/>
    </row>
    <row r="3" spans="2:19" ht="19.5" customHeight="1" x14ac:dyDescent="0.25">
      <c r="B3" s="7"/>
      <c r="C3" s="8"/>
      <c r="D3" s="9"/>
      <c r="E3" s="9"/>
      <c r="F3" s="9"/>
      <c r="G3" s="10"/>
      <c r="H3" s="11"/>
      <c r="J3" s="94"/>
      <c r="K3" s="95"/>
      <c r="L3" s="96"/>
      <c r="M3" s="96"/>
      <c r="N3" s="96"/>
      <c r="O3" s="96"/>
      <c r="P3" s="96"/>
      <c r="Q3" s="96"/>
      <c r="R3" s="96"/>
      <c r="S3" s="97"/>
    </row>
    <row r="4" spans="2:19" s="17" customFormat="1" ht="33" customHeight="1" x14ac:dyDescent="0.25">
      <c r="B4" s="12"/>
      <c r="C4" s="13"/>
      <c r="D4" s="13"/>
      <c r="E4" s="14"/>
      <c r="F4" s="13" t="s">
        <v>9</v>
      </c>
      <c r="G4" s="15" t="s">
        <v>34</v>
      </c>
      <c r="H4" s="16"/>
      <c r="J4" s="98"/>
      <c r="K4" s="176" t="s">
        <v>37</v>
      </c>
      <c r="L4" s="176"/>
      <c r="M4" s="176"/>
      <c r="N4" s="176"/>
      <c r="O4" s="176"/>
      <c r="P4" s="176"/>
      <c r="Q4" s="176"/>
      <c r="R4" s="176"/>
      <c r="S4" s="99"/>
    </row>
    <row r="5" spans="2:19" ht="19.5" customHeight="1" x14ac:dyDescent="0.25">
      <c r="B5" s="18"/>
      <c r="C5" s="19" t="str">
        <f>IF(F5&lt;&gt;"","☑","☐")</f>
        <v>☐</v>
      </c>
      <c r="D5" s="174" t="s">
        <v>0</v>
      </c>
      <c r="E5" s="174"/>
      <c r="F5" s="20"/>
      <c r="G5" s="21" t="s">
        <v>3</v>
      </c>
      <c r="H5" s="22"/>
      <c r="J5" s="100"/>
      <c r="K5" s="14"/>
      <c r="L5" s="180" t="str">
        <f>TEXT(SUBSTITUTE(事前入力項目!F7,"-",""),"〒000-0000")</f>
        <v/>
      </c>
      <c r="M5" s="180"/>
      <c r="N5" s="180"/>
      <c r="O5" s="180"/>
      <c r="P5" s="87"/>
      <c r="Q5" s="87"/>
      <c r="R5" s="1"/>
      <c r="S5" s="99"/>
    </row>
    <row r="6" spans="2:19" ht="19.5" customHeight="1" x14ac:dyDescent="0.25">
      <c r="B6" s="18"/>
      <c r="C6" s="23" t="str">
        <f t="shared" ref="C6:C8" si="0">IF(F6&lt;&gt;"","☑","☐")</f>
        <v>☐</v>
      </c>
      <c r="D6" s="172" t="s">
        <v>1</v>
      </c>
      <c r="E6" s="172"/>
      <c r="F6" s="25"/>
      <c r="G6" s="26" t="s">
        <v>4</v>
      </c>
      <c r="H6" s="22"/>
      <c r="J6" s="98"/>
      <c r="K6" s="13"/>
      <c r="L6" s="181">
        <f>事前入力項目!F8</f>
        <v>0</v>
      </c>
      <c r="M6" s="181"/>
      <c r="N6" s="181"/>
      <c r="O6" s="181"/>
      <c r="P6" s="181"/>
      <c r="Q6" s="181"/>
      <c r="R6" s="1"/>
      <c r="S6" s="101"/>
    </row>
    <row r="7" spans="2:19" ht="19.5" customHeight="1" x14ac:dyDescent="0.25">
      <c r="B7" s="18"/>
      <c r="C7" s="23" t="str">
        <f t="shared" si="0"/>
        <v>☐</v>
      </c>
      <c r="D7" s="172" t="s">
        <v>2</v>
      </c>
      <c r="E7" s="172"/>
      <c r="F7" s="37"/>
      <c r="G7" s="26" t="s">
        <v>8</v>
      </c>
      <c r="H7" s="22"/>
      <c r="J7" s="98"/>
      <c r="K7" s="14"/>
      <c r="L7" s="182">
        <f>事前入力項目!F5</f>
        <v>0</v>
      </c>
      <c r="M7" s="182"/>
      <c r="N7" s="182"/>
      <c r="O7" s="182"/>
      <c r="P7" s="182"/>
      <c r="Q7" s="182"/>
      <c r="R7" s="14"/>
      <c r="S7" s="99"/>
    </row>
    <row r="8" spans="2:19" ht="19.5" customHeight="1" x14ac:dyDescent="0.25">
      <c r="B8" s="18"/>
      <c r="C8" s="23" t="str">
        <f t="shared" si="0"/>
        <v>☐</v>
      </c>
      <c r="D8" s="172" t="s">
        <v>6</v>
      </c>
      <c r="E8" s="172"/>
      <c r="F8" s="25"/>
      <c r="G8" s="26" t="s">
        <v>5</v>
      </c>
      <c r="H8" s="22"/>
      <c r="J8" s="98"/>
      <c r="K8" s="14"/>
      <c r="L8" s="183">
        <f>事前入力項目!F6</f>
        <v>0</v>
      </c>
      <c r="M8" s="183"/>
      <c r="N8" s="183"/>
      <c r="O8" s="183"/>
      <c r="P8" s="90"/>
      <c r="Q8" s="90"/>
      <c r="R8" s="14"/>
      <c r="S8" s="99"/>
    </row>
    <row r="9" spans="2:19" ht="19.5" customHeight="1" x14ac:dyDescent="0.25">
      <c r="B9" s="18"/>
      <c r="C9" s="23" t="str">
        <f t="shared" ref="C9" si="1">IF(F9&lt;&gt;"","☑","☐")</f>
        <v>☐</v>
      </c>
      <c r="D9" s="172" t="s">
        <v>19</v>
      </c>
      <c r="E9" s="172"/>
      <c r="F9" s="27"/>
      <c r="G9" s="26" t="s">
        <v>20</v>
      </c>
      <c r="H9" s="22"/>
      <c r="J9" s="98"/>
      <c r="K9" s="14"/>
      <c r="L9" s="179" t="str">
        <f>IF(事前入力項目!F12="","","登録番号：T"&amp;TEXT(事前入力項目!F12,"0000000000000"))</f>
        <v/>
      </c>
      <c r="M9" s="179"/>
      <c r="N9" s="179"/>
      <c r="O9" s="179"/>
      <c r="P9" s="179"/>
      <c r="Q9" s="179"/>
      <c r="R9" s="14"/>
      <c r="S9" s="99"/>
    </row>
    <row r="10" spans="2:19" ht="19.5" customHeight="1" x14ac:dyDescent="0.2">
      <c r="B10" s="18"/>
      <c r="C10" s="28"/>
      <c r="D10" s="177"/>
      <c r="E10" s="177"/>
      <c r="F10" s="14"/>
      <c r="G10" s="29"/>
      <c r="H10" s="22"/>
      <c r="J10" s="98"/>
      <c r="K10" s="14"/>
      <c r="L10" s="178" t="str">
        <f>"電話番号："&amp;事前入力項目!F9</f>
        <v>電話番号：</v>
      </c>
      <c r="M10" s="178"/>
      <c r="N10" s="178"/>
      <c r="O10" s="178"/>
      <c r="P10" s="178"/>
      <c r="Q10" s="178"/>
      <c r="R10" s="14"/>
      <c r="S10" s="99"/>
    </row>
    <row r="11" spans="2:19" ht="19.5" customHeight="1" x14ac:dyDescent="0.2">
      <c r="B11" s="18"/>
      <c r="C11" s="19" t="str">
        <f>IF(F11&lt;&gt;"選択してください","☑","☐")</f>
        <v>☐</v>
      </c>
      <c r="D11" s="174" t="s">
        <v>7</v>
      </c>
      <c r="E11" s="174"/>
      <c r="F11" s="20" t="s">
        <v>46</v>
      </c>
      <c r="G11" s="21" t="s">
        <v>10</v>
      </c>
      <c r="H11" s="22"/>
      <c r="J11" s="98"/>
      <c r="K11" s="14"/>
      <c r="L11" s="184" t="str">
        <f>事前入力項目!F15&amp;" "&amp;事前入力項目!F16</f>
        <v xml:space="preserve"> </v>
      </c>
      <c r="M11" s="184"/>
      <c r="N11" s="184"/>
      <c r="O11" s="184"/>
      <c r="P11" s="184"/>
      <c r="Q11" s="184"/>
      <c r="R11" s="14"/>
      <c r="S11" s="99"/>
    </row>
    <row r="12" spans="2:19" ht="19.5" customHeight="1" x14ac:dyDescent="0.25">
      <c r="B12" s="18"/>
      <c r="C12" s="23" t="str">
        <f>IF(E12="","",IF(AND(F13="",F12&lt;&gt;""),"☑","☐"))</f>
        <v/>
      </c>
      <c r="D12" s="24" t="s">
        <v>18</v>
      </c>
      <c r="E12" s="30" t="str">
        <f>IF(F11="登録している","T","")</f>
        <v/>
      </c>
      <c r="F12" s="49"/>
      <c r="G12" s="50">
        <v>3110001018151</v>
      </c>
      <c r="H12" s="22"/>
      <c r="J12" s="98"/>
      <c r="K12" s="14"/>
      <c r="L12" s="170" t="str">
        <f>事前入力項目!F17&amp;"預金 "&amp;(事前入力項目!F18)</f>
        <v xml:space="preserve">預金 </v>
      </c>
      <c r="M12" s="170"/>
      <c r="N12" s="170"/>
      <c r="O12" s="170"/>
      <c r="P12" s="170"/>
      <c r="Q12" s="170"/>
      <c r="R12" s="14"/>
      <c r="S12" s="99"/>
    </row>
    <row r="13" spans="2:19" ht="19.5" customHeight="1" x14ac:dyDescent="0.25">
      <c r="B13" s="18"/>
      <c r="C13" s="28"/>
      <c r="D13" s="14"/>
      <c r="E13" s="14"/>
      <c r="F13" s="52" t="str">
        <f>IF(AND(F11="登録している",LEN(F12)&lt;&gt;13),"登録番号を13桁で入力してください（現在 "&amp;TEXT(LEN(F12),"0 桁")&amp;"）","")</f>
        <v/>
      </c>
      <c r="G13" s="29"/>
      <c r="H13" s="22"/>
      <c r="J13" s="98"/>
      <c r="K13" s="14"/>
      <c r="L13" s="170" t="str">
        <f>"口座名義："&amp;事前入力項目!F19</f>
        <v>口座名義：</v>
      </c>
      <c r="M13" s="170"/>
      <c r="N13" s="170"/>
      <c r="O13" s="170"/>
      <c r="P13" s="170"/>
      <c r="Q13" s="170"/>
      <c r="R13" s="14"/>
      <c r="S13" s="99"/>
    </row>
    <row r="14" spans="2:19" ht="19.5" customHeight="1" thickBot="1" x14ac:dyDescent="0.3">
      <c r="B14" s="18"/>
      <c r="C14" s="28"/>
      <c r="D14" s="14"/>
      <c r="E14" s="14"/>
      <c r="F14" s="14"/>
      <c r="G14" s="29"/>
      <c r="H14" s="22"/>
      <c r="J14" s="102"/>
      <c r="K14" s="103"/>
      <c r="L14" s="104"/>
      <c r="M14" s="104"/>
      <c r="N14" s="104"/>
      <c r="O14" s="104"/>
      <c r="P14" s="104"/>
      <c r="Q14" s="104"/>
      <c r="R14" s="103"/>
      <c r="S14" s="105"/>
    </row>
    <row r="15" spans="2:19" ht="19.5" customHeight="1" x14ac:dyDescent="0.25">
      <c r="B15" s="18"/>
      <c r="C15" s="19" t="str">
        <f t="shared" ref="C15:C19" si="2">IF(F15&lt;&gt;"","☑","☐")</f>
        <v>☐</v>
      </c>
      <c r="D15" s="174" t="s">
        <v>11</v>
      </c>
      <c r="E15" s="174"/>
      <c r="F15" s="20"/>
      <c r="G15" s="21" t="s">
        <v>15</v>
      </c>
      <c r="H15" s="22"/>
    </row>
    <row r="16" spans="2:19" ht="19.5" customHeight="1" x14ac:dyDescent="0.25">
      <c r="B16" s="18"/>
      <c r="C16" s="23" t="str">
        <f t="shared" si="2"/>
        <v>☐</v>
      </c>
      <c r="D16" s="172" t="s">
        <v>12</v>
      </c>
      <c r="E16" s="172"/>
      <c r="F16" s="25"/>
      <c r="G16" s="26" t="s">
        <v>33</v>
      </c>
      <c r="H16" s="22"/>
    </row>
    <row r="17" spans="2:18" ht="19.5" customHeight="1" x14ac:dyDescent="0.25">
      <c r="B17" s="18"/>
      <c r="C17" s="23" t="str">
        <f t="shared" si="2"/>
        <v>☐</v>
      </c>
      <c r="D17" s="172" t="s">
        <v>13</v>
      </c>
      <c r="E17" s="172"/>
      <c r="F17" s="25"/>
      <c r="G17" s="26" t="s">
        <v>16</v>
      </c>
      <c r="H17" s="22"/>
    </row>
    <row r="18" spans="2:18" ht="19.5" customHeight="1" x14ac:dyDescent="0.25">
      <c r="B18" s="18"/>
      <c r="C18" s="23" t="str">
        <f t="shared" si="2"/>
        <v>☐</v>
      </c>
      <c r="D18" s="172" t="s">
        <v>14</v>
      </c>
      <c r="E18" s="172"/>
      <c r="F18" s="131"/>
      <c r="G18" s="26">
        <v>44818</v>
      </c>
      <c r="H18" s="22"/>
    </row>
    <row r="19" spans="2:18" ht="19.5" customHeight="1" x14ac:dyDescent="0.25">
      <c r="B19" s="18"/>
      <c r="C19" s="23" t="str">
        <f t="shared" si="2"/>
        <v>☐</v>
      </c>
      <c r="D19" s="172" t="s">
        <v>22</v>
      </c>
      <c r="E19" s="172"/>
      <c r="F19" s="25"/>
      <c r="G19" s="26" t="s">
        <v>17</v>
      </c>
      <c r="H19" s="22"/>
    </row>
    <row r="20" spans="2:18" ht="19.5" customHeight="1" x14ac:dyDescent="0.25">
      <c r="B20" s="18"/>
      <c r="C20" s="28"/>
      <c r="D20" s="14"/>
      <c r="E20" s="14"/>
      <c r="G20" s="29"/>
      <c r="H20" s="22"/>
      <c r="R20"/>
    </row>
    <row r="21" spans="2:18" ht="19.5" customHeight="1" x14ac:dyDescent="0.25">
      <c r="B21" s="18"/>
      <c r="C21" s="171" t="str">
        <f>IF(AND(C19="☑",COUNTIF(C4:C20,"☐")&gt;0),"▪ 入力が完了していない項目があります。 ※項目名「"&amp;VLOOKUP("☐",C4:E20,2,FALSE)&amp;"」","")</f>
        <v/>
      </c>
      <c r="D21" s="171"/>
      <c r="E21" s="171"/>
      <c r="F21" s="171"/>
      <c r="G21" s="171"/>
      <c r="H21" s="22"/>
      <c r="R21"/>
    </row>
    <row r="22" spans="2:18" ht="19.5" customHeight="1" x14ac:dyDescent="0.25">
      <c r="B22" s="18"/>
      <c r="C22" s="171"/>
      <c r="D22" s="171"/>
      <c r="E22" s="171"/>
      <c r="F22" s="171"/>
      <c r="G22" s="171"/>
      <c r="H22" s="22"/>
      <c r="R22"/>
    </row>
    <row r="23" spans="2:18" ht="19.5" customHeight="1" x14ac:dyDescent="0.25">
      <c r="B23" s="18"/>
      <c r="C23" s="80"/>
      <c r="D23" s="174" t="s">
        <v>35</v>
      </c>
      <c r="E23" s="174"/>
      <c r="F23" s="81" t="s">
        <v>36</v>
      </c>
      <c r="G23" s="80"/>
      <c r="H23" s="22"/>
      <c r="R23"/>
    </row>
    <row r="24" spans="2:18" ht="19.5" customHeight="1" x14ac:dyDescent="0.25">
      <c r="B24" s="18"/>
      <c r="C24" s="82"/>
      <c r="D24" s="175" t="str">
        <f>IF(F23="その他","請求先を入力してください","")</f>
        <v/>
      </c>
      <c r="E24" s="175"/>
      <c r="F24" s="83"/>
      <c r="G24" s="82"/>
      <c r="H24" s="22"/>
      <c r="R24"/>
    </row>
    <row r="25" spans="2:18" ht="19.5" customHeight="1" thickBot="1" x14ac:dyDescent="0.3">
      <c r="B25" s="31"/>
      <c r="C25" s="32"/>
      <c r="D25" s="173"/>
      <c r="E25" s="173"/>
      <c r="F25" s="33"/>
      <c r="G25" s="34"/>
      <c r="H25" s="35"/>
      <c r="R25"/>
    </row>
    <row r="26" spans="2:18" ht="17.25" customHeight="1" x14ac:dyDescent="0.25">
      <c r="R26"/>
    </row>
    <row r="27" spans="2:18" ht="17.25" customHeight="1" x14ac:dyDescent="0.25">
      <c r="R27"/>
    </row>
    <row r="28" spans="2:18" ht="17.25" customHeight="1" x14ac:dyDescent="0.25">
      <c r="R28"/>
    </row>
    <row r="29" spans="2:18" ht="17.25" customHeight="1" x14ac:dyDescent="0.25">
      <c r="R29"/>
    </row>
    <row r="30" spans="2:18" ht="17.25" customHeight="1" x14ac:dyDescent="0.25">
      <c r="R30"/>
    </row>
    <row r="31" spans="2:18" ht="17.25" customHeight="1" x14ac:dyDescent="0.25">
      <c r="R31"/>
    </row>
    <row r="32" spans="2:18" ht="17.25" customHeight="1" x14ac:dyDescent="0.25">
      <c r="R32"/>
    </row>
    <row r="33" spans="18:18" ht="17.25" customHeight="1" x14ac:dyDescent="0.25">
      <c r="R33"/>
    </row>
    <row r="34" spans="18:18" ht="17.25" customHeight="1" x14ac:dyDescent="0.25">
      <c r="R34"/>
    </row>
    <row r="35" spans="18:18" ht="17.25" customHeight="1" x14ac:dyDescent="0.25">
      <c r="R35"/>
    </row>
    <row r="36" spans="18:18" ht="17.25" customHeight="1" x14ac:dyDescent="0.25">
      <c r="R36"/>
    </row>
    <row r="37" spans="18:18" ht="17.25" customHeight="1" x14ac:dyDescent="0.25">
      <c r="R37"/>
    </row>
    <row r="38" spans="18:18" x14ac:dyDescent="0.25">
      <c r="R38"/>
    </row>
    <row r="39" spans="18:18" x14ac:dyDescent="0.25">
      <c r="R39"/>
    </row>
    <row r="40" spans="18:18" x14ac:dyDescent="0.25">
      <c r="R40"/>
    </row>
    <row r="41" spans="18:18" x14ac:dyDescent="0.25">
      <c r="R41"/>
    </row>
    <row r="42" spans="18:18" x14ac:dyDescent="0.25">
      <c r="R42"/>
    </row>
    <row r="43" spans="18:18" x14ac:dyDescent="0.25">
      <c r="R43"/>
    </row>
    <row r="44" spans="18:18" x14ac:dyDescent="0.25">
      <c r="R44"/>
    </row>
    <row r="45" spans="18:18" x14ac:dyDescent="0.25">
      <c r="R45"/>
    </row>
    <row r="46" spans="18:18" x14ac:dyDescent="0.25">
      <c r="R46"/>
    </row>
    <row r="47" spans="18:18" x14ac:dyDescent="0.25">
      <c r="R47"/>
    </row>
    <row r="48" spans="18:18" x14ac:dyDescent="0.25">
      <c r="R48"/>
    </row>
    <row r="49" spans="18:18" x14ac:dyDescent="0.25">
      <c r="R49"/>
    </row>
    <row r="50" spans="18:18" x14ac:dyDescent="0.25">
      <c r="R50"/>
    </row>
    <row r="51" spans="18:18" x14ac:dyDescent="0.25">
      <c r="R51"/>
    </row>
    <row r="52" spans="18:18" x14ac:dyDescent="0.25">
      <c r="R52"/>
    </row>
  </sheetData>
  <sheetProtection sheet="1" objects="1" scenarios="1" selectLockedCells="1"/>
  <mergeCells count="26">
    <mergeCell ref="K4:R4"/>
    <mergeCell ref="D9:E9"/>
    <mergeCell ref="D11:E11"/>
    <mergeCell ref="D5:E5"/>
    <mergeCell ref="D6:E6"/>
    <mergeCell ref="D7:E7"/>
    <mergeCell ref="D8:E8"/>
    <mergeCell ref="D10:E10"/>
    <mergeCell ref="L10:Q10"/>
    <mergeCell ref="L9:Q9"/>
    <mergeCell ref="L5:O5"/>
    <mergeCell ref="L6:Q6"/>
    <mergeCell ref="L7:Q7"/>
    <mergeCell ref="L8:O8"/>
    <mergeCell ref="L11:Q11"/>
    <mergeCell ref="L13:Q13"/>
    <mergeCell ref="L12:Q12"/>
    <mergeCell ref="C21:G22"/>
    <mergeCell ref="D19:E19"/>
    <mergeCell ref="D25:E25"/>
    <mergeCell ref="D15:E15"/>
    <mergeCell ref="D16:E16"/>
    <mergeCell ref="D17:E17"/>
    <mergeCell ref="D18:E18"/>
    <mergeCell ref="D24:E24"/>
    <mergeCell ref="D23:E23"/>
  </mergeCells>
  <phoneticPr fontId="1"/>
  <conditionalFormatting sqref="C24:G24">
    <cfRule type="expression" dxfId="5" priority="2">
      <formula>$F$23="その他"</formula>
    </cfRule>
  </conditionalFormatting>
  <conditionalFormatting sqref="D12">
    <cfRule type="expression" dxfId="4" priority="4">
      <formula>$F$11="登録していない"</formula>
    </cfRule>
  </conditionalFormatting>
  <conditionalFormatting sqref="F12">
    <cfRule type="expression" dxfId="3" priority="5">
      <formula>$E$12=""</formula>
    </cfRule>
  </conditionalFormatting>
  <conditionalFormatting sqref="F24">
    <cfRule type="expression" dxfId="2" priority="3">
      <formula>$F$23="その他"</formula>
    </cfRule>
  </conditionalFormatting>
  <dataValidations count="5">
    <dataValidation allowBlank="1" showInputMessage="1" showErrorMessage="1" promptTitle="ハイフン”-”ありで入力" prompt="　" sqref="F9" xr:uid="{B9164219-2107-46D0-AAEE-FECFC26566CB}"/>
    <dataValidation type="list" allowBlank="1" showInputMessage="1" showErrorMessage="1" sqref="F11" xr:uid="{3320F8A6-68F2-479D-95C3-C5991496D6FE}">
      <formula1>"選択してください,登録している,登録していない"</formula1>
    </dataValidation>
    <dataValidation type="list" allowBlank="1" showInputMessage="1" showErrorMessage="1" sqref="F17" xr:uid="{1C7DCA27-70B1-429A-87BE-805E0476D76C}">
      <formula1>"普通,当座"</formula1>
    </dataValidation>
    <dataValidation imeMode="fullKatakana" allowBlank="1" showInputMessage="1" showErrorMessage="1" sqref="F19" xr:uid="{276B2EFD-F301-4150-9501-EDB4C321A58E}"/>
    <dataValidation type="list" allowBlank="1" showInputMessage="1" showErrorMessage="1" promptTitle="請求先を変更する場合はドロップダウンリストより選択してください" prompt="高建宛の請求書の場合はこのままにしてください。_x000a_また、ドロップダウンリストに無い請求先がある場合は「その他」を選択することで任意の宛名を入力することが出来ます。" sqref="F23" xr:uid="{4DCB65A7-B89B-4D9F-B3EF-3457EA1D3834}">
      <formula1>"株式会社 高建,高建・福田石材 共同企業体,その他"</formula1>
    </dataValidation>
  </dataValidations>
  <pageMargins left="0.70866141732283472" right="0.70866141732283472" top="0.74803149606299213" bottom="0.74803149606299213" header="0.31496062992125984" footer="0.31496062992125984"/>
  <pageSetup paperSize="9" orientation="portrait" blackAndWhite="1" r:id="rId1"/>
  <ignoredErrors>
    <ignoredError sqref="L7:L8"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9CE3C-41DD-43FD-AE4B-713C021BBEFF}">
  <sheetPr codeName="Sheet4"/>
  <dimension ref="A1:T49"/>
  <sheetViews>
    <sheetView view="pageLayout" zoomScaleNormal="130" workbookViewId="0">
      <selection sqref="A1:L1"/>
    </sheetView>
  </sheetViews>
  <sheetFormatPr defaultColWidth="9.140625" defaultRowHeight="14.25" x14ac:dyDescent="0.25"/>
  <cols>
    <col min="1" max="1" width="1.42578125" customWidth="1"/>
    <col min="2" max="2" width="5.140625" customWidth="1"/>
    <col min="3" max="3" width="4.28515625" customWidth="1"/>
    <col min="4" max="4" width="5.85546875" customWidth="1"/>
    <col min="5" max="5" width="18.7109375" customWidth="1"/>
    <col min="6" max="7" width="5.7109375" customWidth="1"/>
    <col min="8" max="8" width="7.85546875" customWidth="1"/>
    <col min="9" max="9" width="10.42578125" customWidth="1"/>
    <col min="10" max="10" width="6.85546875" customWidth="1"/>
    <col min="11" max="11" width="19.42578125" customWidth="1"/>
    <col min="12" max="12" width="1.42578125" customWidth="1"/>
    <col min="13" max="13" width="9.140625" customWidth="1"/>
    <col min="14" max="14" width="15" customWidth="1"/>
    <col min="15" max="15" width="7.140625" customWidth="1"/>
    <col min="16" max="16" width="11.7109375" customWidth="1"/>
    <col min="20" max="20" width="12.42578125" customWidth="1"/>
  </cols>
  <sheetData>
    <row r="1" spans="1:20" ht="19.5" customHeight="1" x14ac:dyDescent="0.25">
      <c r="A1" s="197">
        <v>45626</v>
      </c>
      <c r="B1" s="197"/>
      <c r="C1" s="197"/>
      <c r="D1" s="197"/>
      <c r="E1" s="197"/>
      <c r="F1" s="197"/>
      <c r="G1" s="197"/>
      <c r="H1" s="197"/>
      <c r="I1" s="197"/>
      <c r="J1" s="197"/>
      <c r="K1" s="197"/>
      <c r="L1" s="197"/>
    </row>
    <row r="2" spans="1:20" ht="16.5" customHeight="1" x14ac:dyDescent="0.25">
      <c r="A2" s="1"/>
      <c r="B2" s="1"/>
      <c r="C2" s="1"/>
      <c r="D2" s="1"/>
      <c r="E2" s="1"/>
      <c r="F2" s="1"/>
      <c r="G2" s="1"/>
      <c r="H2" s="1"/>
      <c r="I2" s="1"/>
      <c r="J2" s="1"/>
      <c r="K2" s="1"/>
      <c r="L2" s="1"/>
    </row>
    <row r="3" spans="1:20" ht="16.5" customHeight="1" x14ac:dyDescent="0.25">
      <c r="A3" s="1"/>
      <c r="B3" s="198" t="s">
        <v>23</v>
      </c>
      <c r="C3" s="198"/>
      <c r="D3" s="198"/>
      <c r="E3" s="198"/>
      <c r="F3" s="198"/>
      <c r="G3" s="198"/>
      <c r="H3" s="198"/>
      <c r="I3" s="198"/>
      <c r="J3" s="198"/>
      <c r="K3" s="198"/>
      <c r="L3" s="42"/>
    </row>
    <row r="4" spans="1:20" ht="16.5" customHeight="1" x14ac:dyDescent="0.25">
      <c r="A4" s="42"/>
      <c r="B4" s="198"/>
      <c r="C4" s="198"/>
      <c r="D4" s="198"/>
      <c r="E4" s="198"/>
      <c r="F4" s="198"/>
      <c r="G4" s="198"/>
      <c r="H4" s="198"/>
      <c r="I4" s="198"/>
      <c r="J4" s="198"/>
      <c r="K4" s="198"/>
      <c r="L4" s="42"/>
    </row>
    <row r="5" spans="1:20" ht="15.75" customHeight="1" x14ac:dyDescent="0.25">
      <c r="A5" s="1"/>
      <c r="B5" s="199" t="str">
        <f>IF(事前入力項目!F23="その他",事前入力項目!$F$24,事前入力項目!$F$23)&amp;"　御中"</f>
        <v>株式会社 高建　御中</v>
      </c>
      <c r="C5" s="199"/>
      <c r="D5" s="199"/>
      <c r="E5" s="199"/>
      <c r="F5" s="199"/>
      <c r="G5" s="199"/>
      <c r="H5" s="38"/>
      <c r="I5" s="38"/>
      <c r="J5" s="38"/>
      <c r="K5" s="38"/>
      <c r="L5" s="38"/>
    </row>
    <row r="6" spans="1:20" ht="16.5" customHeight="1" x14ac:dyDescent="0.25">
      <c r="A6" s="1"/>
      <c r="B6" s="199"/>
      <c r="C6" s="199"/>
      <c r="D6" s="199"/>
      <c r="E6" s="199"/>
      <c r="F6" s="199"/>
      <c r="G6" s="199"/>
      <c r="H6" s="202" t="str">
        <f>事前入力項目!L5</f>
        <v/>
      </c>
      <c r="I6" s="202"/>
      <c r="J6" s="202"/>
      <c r="K6" s="202"/>
      <c r="L6" s="87"/>
      <c r="M6" s="132"/>
    </row>
    <row r="7" spans="1:20" ht="19.5" customHeight="1" x14ac:dyDescent="0.25">
      <c r="A7" s="1"/>
      <c r="B7" s="199"/>
      <c r="C7" s="199"/>
      <c r="D7" s="199"/>
      <c r="E7" s="199"/>
      <c r="F7" s="199"/>
      <c r="G7" s="199"/>
      <c r="H7" s="203">
        <f>事前入力項目!L6</f>
        <v>0</v>
      </c>
      <c r="I7" s="203"/>
      <c r="J7" s="203"/>
      <c r="K7" s="203"/>
      <c r="L7" s="88"/>
      <c r="M7" s="133"/>
    </row>
    <row r="8" spans="1:20" ht="19.5" customHeight="1" thickBot="1" x14ac:dyDescent="0.35">
      <c r="A8" s="1"/>
      <c r="B8" s="196" t="s">
        <v>24</v>
      </c>
      <c r="C8" s="196"/>
      <c r="D8" s="196"/>
      <c r="E8" s="159">
        <f>IF(P9="税込金額",SUM(E10,E12,E13),SUM(E9:E13))</f>
        <v>0</v>
      </c>
      <c r="F8" s="107"/>
      <c r="G8" s="107"/>
      <c r="H8" s="204">
        <f>事前入力項目!L7</f>
        <v>0</v>
      </c>
      <c r="I8" s="204"/>
      <c r="J8" s="204"/>
      <c r="K8" s="204"/>
      <c r="L8" s="89"/>
      <c r="M8" s="134"/>
      <c r="S8" s="44"/>
      <c r="T8" s="44"/>
    </row>
    <row r="9" spans="1:20" ht="19.5" customHeight="1" x14ac:dyDescent="0.25">
      <c r="A9" s="1"/>
      <c r="B9" s="200" t="str">
        <f>IF(P9="税込金額","内消費税","消費税")</f>
        <v>消費税</v>
      </c>
      <c r="C9" s="200"/>
      <c r="D9" s="125">
        <v>0.1</v>
      </c>
      <c r="E9" s="164">
        <f>IF($P$9="税抜金額",ROUNDDOWN(E10*0.1,0),ROUNDDOWN(E10/11,0))+P11</f>
        <v>0</v>
      </c>
      <c r="F9" s="1"/>
      <c r="G9" s="85"/>
      <c r="H9" s="205">
        <f>事前入力項目!L8</f>
        <v>0</v>
      </c>
      <c r="I9" s="205"/>
      <c r="J9" s="205"/>
      <c r="K9" s="205"/>
      <c r="L9" s="90"/>
      <c r="M9" s="135"/>
      <c r="N9" s="111" t="s">
        <v>43</v>
      </c>
      <c r="O9" s="111"/>
      <c r="P9" s="130" t="s">
        <v>48</v>
      </c>
    </row>
    <row r="10" spans="1:20" ht="18.75" customHeight="1" x14ac:dyDescent="0.2">
      <c r="A10" s="1"/>
      <c r="B10" s="201" t="str">
        <f>P9</f>
        <v>税抜金額</v>
      </c>
      <c r="C10" s="201"/>
      <c r="D10" s="126">
        <v>0.1</v>
      </c>
      <c r="E10" s="165">
        <f>SUMIF(J:J,"",I:I)</f>
        <v>0</v>
      </c>
      <c r="F10" s="1"/>
      <c r="G10" s="41"/>
      <c r="H10" s="206" t="str">
        <f>事前入力項目!L9</f>
        <v/>
      </c>
      <c r="I10" s="206"/>
      <c r="J10" s="206"/>
      <c r="K10" s="206"/>
      <c r="L10" s="110"/>
      <c r="M10" s="136"/>
    </row>
    <row r="11" spans="1:20" ht="18.75" customHeight="1" x14ac:dyDescent="0.2">
      <c r="A11" s="1"/>
      <c r="B11" s="188" t="str">
        <f>IF(N11=0,"",IF(P9="税込金額","内消費税","消費税"))</f>
        <v/>
      </c>
      <c r="C11" s="188"/>
      <c r="D11" s="127" t="str">
        <f>IF(N11=0,"",8%)</f>
        <v/>
      </c>
      <c r="E11" s="166" t="str">
        <f>IF(N11=0,"",IF($P$9="税抜金額",ROUNDDOWN(E12*D11,0),ROUNDDOWN(SUMIF(J:J,D11,I:I)/((1+D11)/D11),0))+P12)</f>
        <v/>
      </c>
      <c r="F11" s="1"/>
      <c r="G11" s="109"/>
      <c r="H11" s="207" t="str">
        <f>事前入力項目!L10</f>
        <v>電話番号：</v>
      </c>
      <c r="I11" s="207"/>
      <c r="J11" s="207"/>
      <c r="K11" s="207"/>
      <c r="L11" s="91"/>
      <c r="M11" s="137"/>
      <c r="N11" s="163">
        <f>COUNTIF(J18:J37,"&lt;&gt;"&amp;"")</f>
        <v>0</v>
      </c>
      <c r="O11" s="115">
        <v>0.1</v>
      </c>
      <c r="P11" s="161"/>
    </row>
    <row r="12" spans="1:20" ht="18.75" customHeight="1" x14ac:dyDescent="0.2">
      <c r="A12" s="1"/>
      <c r="B12" s="195" t="str">
        <f>IF(N11=0,"",P9)</f>
        <v/>
      </c>
      <c r="C12" s="195"/>
      <c r="D12" s="128" t="str">
        <f>IF(N11=0,"",8%)</f>
        <v/>
      </c>
      <c r="E12" s="167" t="str">
        <f>IF(N11=0,"",SUMIF(J:J,D12,I:I))</f>
        <v/>
      </c>
      <c r="F12" s="1"/>
      <c r="G12" s="86"/>
      <c r="H12" s="208" t="str">
        <f>事前入力項目!L11</f>
        <v xml:space="preserve"> </v>
      </c>
      <c r="I12" s="208"/>
      <c r="J12" s="208"/>
      <c r="K12" s="208"/>
      <c r="L12" s="92"/>
      <c r="M12" s="138"/>
      <c r="N12" s="111" t="s">
        <v>44</v>
      </c>
      <c r="O12" s="116">
        <v>0.08</v>
      </c>
      <c r="P12" s="162"/>
    </row>
    <row r="13" spans="1:20" ht="18.75" customHeight="1" x14ac:dyDescent="0.25">
      <c r="A13" s="1"/>
      <c r="B13" s="188" t="str">
        <f>IF(N11=0,"",P9)</f>
        <v/>
      </c>
      <c r="C13" s="188"/>
      <c r="D13" s="129" t="str">
        <f>IF(N11=0,"",0%)</f>
        <v/>
      </c>
      <c r="E13" s="168" t="str">
        <f>IF(N11=0,"",SUMIF(J:J,D13,I:I))</f>
        <v/>
      </c>
      <c r="F13" s="1"/>
      <c r="G13" s="108"/>
      <c r="H13" s="185" t="str">
        <f>事前入力項目!L12</f>
        <v xml:space="preserve">預金 </v>
      </c>
      <c r="I13" s="185"/>
      <c r="J13" s="185"/>
      <c r="K13" s="185"/>
      <c r="L13" s="93"/>
      <c r="M13" s="139"/>
      <c r="P13" s="44"/>
    </row>
    <row r="14" spans="1:20" ht="18.75" customHeight="1" x14ac:dyDescent="0.25">
      <c r="A14" s="1"/>
      <c r="B14" s="39"/>
      <c r="C14" s="39"/>
      <c r="D14" s="39"/>
      <c r="E14" s="169"/>
      <c r="F14" s="40"/>
      <c r="G14" s="40"/>
      <c r="H14" s="185" t="str">
        <f>事前入力項目!L13</f>
        <v>口座名義：</v>
      </c>
      <c r="I14" s="185"/>
      <c r="J14" s="185"/>
      <c r="K14" s="185"/>
      <c r="L14" s="93"/>
      <c r="M14" s="139"/>
    </row>
    <row r="15" spans="1:20" ht="16.5" customHeight="1" x14ac:dyDescent="0.25">
      <c r="A15" s="1"/>
      <c r="B15" s="1"/>
      <c r="C15" s="1"/>
      <c r="D15" s="1"/>
      <c r="E15" s="1"/>
      <c r="F15" s="1"/>
      <c r="G15" s="1"/>
      <c r="H15" s="1"/>
      <c r="I15" s="1"/>
      <c r="J15" s="1"/>
      <c r="K15" s="1"/>
      <c r="L15" s="1"/>
    </row>
    <row r="16" spans="1:20" ht="16.5" customHeight="1" thickBot="1" x14ac:dyDescent="0.3">
      <c r="A16" s="1"/>
      <c r="B16" s="43" t="s">
        <v>25</v>
      </c>
      <c r="C16" s="43"/>
      <c r="D16" s="43"/>
      <c r="E16" s="2"/>
      <c r="F16" s="106"/>
      <c r="G16" s="106"/>
      <c r="H16" s="106"/>
      <c r="I16" s="106"/>
      <c r="J16" s="106"/>
      <c r="K16" s="106"/>
      <c r="L16" s="1"/>
      <c r="M16" s="44"/>
      <c r="N16" s="44"/>
      <c r="O16" s="44"/>
      <c r="P16" s="44"/>
      <c r="Q16" s="44"/>
    </row>
    <row r="17" spans="1:17" s="44" customFormat="1" ht="16.5" customHeight="1" x14ac:dyDescent="0.25">
      <c r="A17" s="51"/>
      <c r="B17" s="117" t="s">
        <v>40</v>
      </c>
      <c r="C17" s="189" t="s">
        <v>38</v>
      </c>
      <c r="D17" s="190"/>
      <c r="E17" s="118" t="s">
        <v>39</v>
      </c>
      <c r="F17" s="118" t="s">
        <v>26</v>
      </c>
      <c r="G17" s="118" t="s">
        <v>27</v>
      </c>
      <c r="H17" s="118" t="s">
        <v>28</v>
      </c>
      <c r="I17" s="118" t="str">
        <f>P9</f>
        <v>税抜金額</v>
      </c>
      <c r="J17" s="118" t="s">
        <v>32</v>
      </c>
      <c r="K17" s="118" t="s">
        <v>41</v>
      </c>
      <c r="L17" s="51"/>
      <c r="M17"/>
      <c r="N17"/>
      <c r="O17"/>
      <c r="P17"/>
      <c r="Q17"/>
    </row>
    <row r="18" spans="1:17" ht="16.350000000000001" customHeight="1" x14ac:dyDescent="0.25">
      <c r="A18" s="1"/>
      <c r="B18" s="119">
        <f t="shared" ref="B18:B37" si="0">ROW()-17</f>
        <v>1</v>
      </c>
      <c r="C18" s="191"/>
      <c r="D18" s="192"/>
      <c r="E18" s="140"/>
      <c r="F18" s="141"/>
      <c r="G18" s="142"/>
      <c r="H18" s="143"/>
      <c r="I18" s="120" t="str">
        <f t="shared" ref="I18:I36" si="1">IF(H18&lt;&gt;"",ROUND(F18*H18,0),"")</f>
        <v/>
      </c>
      <c r="J18" s="152"/>
      <c r="K18" s="153"/>
      <c r="L18" s="1"/>
    </row>
    <row r="19" spans="1:17" ht="16.350000000000001" customHeight="1" x14ac:dyDescent="0.25">
      <c r="A19" s="1"/>
      <c r="B19" s="121">
        <f t="shared" si="0"/>
        <v>2</v>
      </c>
      <c r="C19" s="186"/>
      <c r="D19" s="187"/>
      <c r="E19" s="144"/>
      <c r="F19" s="145"/>
      <c r="G19" s="146"/>
      <c r="H19" s="147"/>
      <c r="I19" s="122" t="str">
        <f t="shared" si="1"/>
        <v/>
      </c>
      <c r="J19" s="154"/>
      <c r="K19" s="155"/>
      <c r="L19" s="1"/>
    </row>
    <row r="20" spans="1:17" ht="16.350000000000001" customHeight="1" x14ac:dyDescent="0.25">
      <c r="A20" s="1"/>
      <c r="B20" s="121">
        <f t="shared" si="0"/>
        <v>3</v>
      </c>
      <c r="C20" s="186"/>
      <c r="D20" s="187"/>
      <c r="E20" s="144"/>
      <c r="F20" s="145"/>
      <c r="G20" s="146"/>
      <c r="H20" s="147"/>
      <c r="I20" s="122" t="str">
        <f t="shared" si="1"/>
        <v/>
      </c>
      <c r="J20" s="154"/>
      <c r="K20" s="155"/>
      <c r="L20" s="1"/>
    </row>
    <row r="21" spans="1:17" ht="16.350000000000001" customHeight="1" x14ac:dyDescent="0.25">
      <c r="A21" s="1"/>
      <c r="B21" s="121">
        <f t="shared" si="0"/>
        <v>4</v>
      </c>
      <c r="C21" s="186"/>
      <c r="D21" s="187"/>
      <c r="E21" s="144"/>
      <c r="F21" s="145"/>
      <c r="G21" s="146"/>
      <c r="H21" s="147"/>
      <c r="I21" s="122" t="str">
        <f t="shared" si="1"/>
        <v/>
      </c>
      <c r="J21" s="154"/>
      <c r="K21" s="155"/>
      <c r="L21" s="1"/>
    </row>
    <row r="22" spans="1:17" ht="16.350000000000001" customHeight="1" x14ac:dyDescent="0.25">
      <c r="A22" s="1"/>
      <c r="B22" s="121">
        <f t="shared" si="0"/>
        <v>5</v>
      </c>
      <c r="C22" s="186"/>
      <c r="D22" s="187"/>
      <c r="E22" s="144"/>
      <c r="F22" s="145"/>
      <c r="G22" s="146"/>
      <c r="H22" s="147"/>
      <c r="I22" s="122" t="str">
        <f t="shared" si="1"/>
        <v/>
      </c>
      <c r="J22" s="156"/>
      <c r="K22" s="155"/>
      <c r="L22" s="1"/>
    </row>
    <row r="23" spans="1:17" ht="16.350000000000001" customHeight="1" x14ac:dyDescent="0.25">
      <c r="A23" s="1"/>
      <c r="B23" s="121">
        <f t="shared" si="0"/>
        <v>6</v>
      </c>
      <c r="C23" s="186"/>
      <c r="D23" s="187"/>
      <c r="E23" s="144"/>
      <c r="F23" s="145"/>
      <c r="G23" s="146"/>
      <c r="H23" s="147"/>
      <c r="I23" s="122" t="str">
        <f t="shared" si="1"/>
        <v/>
      </c>
      <c r="J23" s="156"/>
      <c r="K23" s="155"/>
      <c r="L23" s="1"/>
    </row>
    <row r="24" spans="1:17" ht="16.350000000000001" customHeight="1" x14ac:dyDescent="0.25">
      <c r="A24" s="1"/>
      <c r="B24" s="121">
        <f t="shared" si="0"/>
        <v>7</v>
      </c>
      <c r="C24" s="186"/>
      <c r="D24" s="187"/>
      <c r="E24" s="144"/>
      <c r="F24" s="145"/>
      <c r="G24" s="146"/>
      <c r="H24" s="147"/>
      <c r="I24" s="122" t="str">
        <f t="shared" si="1"/>
        <v/>
      </c>
      <c r="J24" s="156"/>
      <c r="K24" s="155"/>
      <c r="L24" s="1"/>
    </row>
    <row r="25" spans="1:17" ht="16.350000000000001" customHeight="1" x14ac:dyDescent="0.25">
      <c r="A25" s="1"/>
      <c r="B25" s="121">
        <f t="shared" si="0"/>
        <v>8</v>
      </c>
      <c r="C25" s="186"/>
      <c r="D25" s="187"/>
      <c r="E25" s="144"/>
      <c r="F25" s="145"/>
      <c r="G25" s="146"/>
      <c r="H25" s="147"/>
      <c r="I25" s="122" t="str">
        <f t="shared" si="1"/>
        <v/>
      </c>
      <c r="J25" s="156"/>
      <c r="K25" s="155"/>
      <c r="L25" s="1"/>
    </row>
    <row r="26" spans="1:17" ht="16.350000000000001" customHeight="1" x14ac:dyDescent="0.25">
      <c r="A26" s="1"/>
      <c r="B26" s="121">
        <f t="shared" si="0"/>
        <v>9</v>
      </c>
      <c r="C26" s="186"/>
      <c r="D26" s="187"/>
      <c r="E26" s="144"/>
      <c r="F26" s="145"/>
      <c r="G26" s="146"/>
      <c r="H26" s="147"/>
      <c r="I26" s="122" t="str">
        <f t="shared" si="1"/>
        <v/>
      </c>
      <c r="J26" s="156"/>
      <c r="K26" s="155"/>
      <c r="L26" s="1"/>
    </row>
    <row r="27" spans="1:17" ht="16.350000000000001" customHeight="1" x14ac:dyDescent="0.25">
      <c r="A27" s="1"/>
      <c r="B27" s="121">
        <f t="shared" si="0"/>
        <v>10</v>
      </c>
      <c r="C27" s="186"/>
      <c r="D27" s="187"/>
      <c r="E27" s="144"/>
      <c r="F27" s="145"/>
      <c r="G27" s="146"/>
      <c r="H27" s="147"/>
      <c r="I27" s="122" t="str">
        <f t="shared" si="1"/>
        <v/>
      </c>
      <c r="J27" s="156"/>
      <c r="K27" s="155"/>
      <c r="L27" s="1"/>
    </row>
    <row r="28" spans="1:17" ht="16.350000000000001" customHeight="1" x14ac:dyDescent="0.25">
      <c r="A28" s="1"/>
      <c r="B28" s="121">
        <f t="shared" si="0"/>
        <v>11</v>
      </c>
      <c r="C28" s="186"/>
      <c r="D28" s="187"/>
      <c r="E28" s="144"/>
      <c r="F28" s="145"/>
      <c r="G28" s="146"/>
      <c r="H28" s="147"/>
      <c r="I28" s="122" t="str">
        <f t="shared" si="1"/>
        <v/>
      </c>
      <c r="J28" s="156"/>
      <c r="K28" s="155"/>
      <c r="L28" s="1"/>
    </row>
    <row r="29" spans="1:17" ht="16.350000000000001" customHeight="1" x14ac:dyDescent="0.25">
      <c r="A29" s="1"/>
      <c r="B29" s="121">
        <f t="shared" si="0"/>
        <v>12</v>
      </c>
      <c r="C29" s="186"/>
      <c r="D29" s="187"/>
      <c r="E29" s="144"/>
      <c r="F29" s="145"/>
      <c r="G29" s="146"/>
      <c r="H29" s="147"/>
      <c r="I29" s="122" t="str">
        <f t="shared" si="1"/>
        <v/>
      </c>
      <c r="J29" s="156"/>
      <c r="K29" s="155"/>
      <c r="L29" s="1"/>
    </row>
    <row r="30" spans="1:17" ht="16.350000000000001" customHeight="1" x14ac:dyDescent="0.25">
      <c r="A30" s="1"/>
      <c r="B30" s="121">
        <f t="shared" si="0"/>
        <v>13</v>
      </c>
      <c r="C30" s="186"/>
      <c r="D30" s="187"/>
      <c r="E30" s="144"/>
      <c r="F30" s="145"/>
      <c r="G30" s="146"/>
      <c r="H30" s="147"/>
      <c r="I30" s="122" t="str">
        <f t="shared" si="1"/>
        <v/>
      </c>
      <c r="J30" s="156"/>
      <c r="K30" s="155"/>
      <c r="L30" s="1"/>
    </row>
    <row r="31" spans="1:17" ht="16.350000000000001" customHeight="1" x14ac:dyDescent="0.25">
      <c r="A31" s="1"/>
      <c r="B31" s="121">
        <f t="shared" si="0"/>
        <v>14</v>
      </c>
      <c r="C31" s="186"/>
      <c r="D31" s="187"/>
      <c r="E31" s="144"/>
      <c r="F31" s="145"/>
      <c r="G31" s="146"/>
      <c r="H31" s="147"/>
      <c r="I31" s="122" t="str">
        <f t="shared" si="1"/>
        <v/>
      </c>
      <c r="J31" s="156"/>
      <c r="K31" s="155"/>
      <c r="L31" s="1"/>
    </row>
    <row r="32" spans="1:17" ht="16.350000000000001" customHeight="1" x14ac:dyDescent="0.25">
      <c r="A32" s="1"/>
      <c r="B32" s="121">
        <f t="shared" si="0"/>
        <v>15</v>
      </c>
      <c r="C32" s="186"/>
      <c r="D32" s="187"/>
      <c r="E32" s="144"/>
      <c r="F32" s="145"/>
      <c r="G32" s="146"/>
      <c r="H32" s="147"/>
      <c r="I32" s="122" t="str">
        <f t="shared" ref="I32" si="2">IF(H32&lt;&gt;"",ROUND(F32*H32,0),"")</f>
        <v/>
      </c>
      <c r="J32" s="156"/>
      <c r="K32" s="155"/>
      <c r="L32" s="1"/>
    </row>
    <row r="33" spans="1:12" ht="16.350000000000001" customHeight="1" x14ac:dyDescent="0.25">
      <c r="A33" s="1"/>
      <c r="B33" s="121">
        <f t="shared" si="0"/>
        <v>16</v>
      </c>
      <c r="C33" s="186"/>
      <c r="D33" s="187"/>
      <c r="E33" s="144"/>
      <c r="F33" s="145"/>
      <c r="G33" s="146"/>
      <c r="H33" s="147"/>
      <c r="I33" s="122" t="str">
        <f t="shared" si="1"/>
        <v/>
      </c>
      <c r="J33" s="156"/>
      <c r="K33" s="155"/>
      <c r="L33" s="1"/>
    </row>
    <row r="34" spans="1:12" ht="16.350000000000001" customHeight="1" x14ac:dyDescent="0.25">
      <c r="A34" s="1"/>
      <c r="B34" s="121">
        <f t="shared" si="0"/>
        <v>17</v>
      </c>
      <c r="C34" s="186"/>
      <c r="D34" s="187"/>
      <c r="E34" s="144"/>
      <c r="F34" s="145"/>
      <c r="G34" s="146"/>
      <c r="H34" s="147"/>
      <c r="I34" s="122" t="str">
        <f t="shared" ref="I34:I35" si="3">IF(H34&lt;&gt;"",ROUND(F34*H34,0),"")</f>
        <v/>
      </c>
      <c r="J34" s="156"/>
      <c r="K34" s="155"/>
      <c r="L34" s="1"/>
    </row>
    <row r="35" spans="1:12" ht="16.350000000000001" customHeight="1" x14ac:dyDescent="0.25">
      <c r="A35" s="1"/>
      <c r="B35" s="121">
        <f t="shared" si="0"/>
        <v>18</v>
      </c>
      <c r="C35" s="186"/>
      <c r="D35" s="187"/>
      <c r="E35" s="144"/>
      <c r="F35" s="145"/>
      <c r="G35" s="146"/>
      <c r="H35" s="147"/>
      <c r="I35" s="122" t="str">
        <f t="shared" si="3"/>
        <v/>
      </c>
      <c r="J35" s="156"/>
      <c r="K35" s="155"/>
      <c r="L35" s="1"/>
    </row>
    <row r="36" spans="1:12" ht="16.350000000000001" customHeight="1" x14ac:dyDescent="0.25">
      <c r="A36" s="1"/>
      <c r="B36" s="121">
        <f t="shared" si="0"/>
        <v>19</v>
      </c>
      <c r="C36" s="186"/>
      <c r="D36" s="187"/>
      <c r="E36" s="144"/>
      <c r="F36" s="145"/>
      <c r="G36" s="146"/>
      <c r="H36" s="147"/>
      <c r="I36" s="122" t="str">
        <f t="shared" si="1"/>
        <v/>
      </c>
      <c r="J36" s="156"/>
      <c r="K36" s="155"/>
      <c r="L36" s="1"/>
    </row>
    <row r="37" spans="1:12" ht="16.350000000000001" customHeight="1" x14ac:dyDescent="0.25">
      <c r="A37" s="1"/>
      <c r="B37" s="123">
        <f t="shared" si="0"/>
        <v>20</v>
      </c>
      <c r="C37" s="193"/>
      <c r="D37" s="194"/>
      <c r="E37" s="148"/>
      <c r="F37" s="149"/>
      <c r="G37" s="150"/>
      <c r="H37" s="151"/>
      <c r="I37" s="124" t="str">
        <f>IF(H37&lt;&gt;"",ROUND(F37*H37,0),"")</f>
        <v/>
      </c>
      <c r="J37" s="157"/>
      <c r="K37" s="158"/>
      <c r="L37" s="1"/>
    </row>
    <row r="38" spans="1:12" ht="16.5" customHeight="1" x14ac:dyDescent="0.25">
      <c r="A38" s="1"/>
      <c r="B38" s="1"/>
      <c r="C38" s="1"/>
      <c r="D38" s="1"/>
      <c r="E38" s="1"/>
      <c r="F38" s="1"/>
      <c r="G38" s="1"/>
      <c r="H38" s="1"/>
      <c r="I38" s="1"/>
      <c r="J38" s="160" t="s">
        <v>47</v>
      </c>
      <c r="K38" s="58"/>
      <c r="L38" s="1"/>
    </row>
    <row r="39" spans="1:12" ht="16.5" customHeight="1" x14ac:dyDescent="0.25">
      <c r="A39" s="1"/>
      <c r="B39" s="1"/>
      <c r="C39" s="1"/>
      <c r="D39" s="1"/>
      <c r="E39" s="1"/>
      <c r="F39" s="1"/>
      <c r="G39" s="1"/>
      <c r="H39" s="1"/>
      <c r="I39" s="1"/>
      <c r="J39" s="1"/>
      <c r="K39" s="1"/>
      <c r="L39" s="1"/>
    </row>
    <row r="40" spans="1:12" ht="28.5" customHeight="1" x14ac:dyDescent="0.25">
      <c r="A40" s="1"/>
      <c r="B40" s="1"/>
      <c r="C40" s="1"/>
      <c r="D40" s="1"/>
      <c r="E40" s="1"/>
      <c r="F40" s="1"/>
      <c r="G40" s="1"/>
      <c r="H40" s="1"/>
      <c r="I40" s="1"/>
      <c r="J40" s="1"/>
      <c r="K40" s="1"/>
      <c r="L40" s="1"/>
    </row>
    <row r="41" spans="1:12" ht="16.5" customHeight="1" x14ac:dyDescent="0.25">
      <c r="A41" s="1"/>
      <c r="B41" s="1"/>
      <c r="C41" s="1"/>
      <c r="D41" s="1"/>
      <c r="E41" s="1"/>
      <c r="F41" s="1"/>
      <c r="G41" s="1"/>
      <c r="H41" s="1"/>
      <c r="I41" s="1"/>
      <c r="J41" s="1"/>
      <c r="K41" s="1"/>
      <c r="L41" s="1"/>
    </row>
    <row r="42" spans="1:12" ht="16.5" customHeight="1" x14ac:dyDescent="0.25">
      <c r="A42" s="1"/>
      <c r="B42" s="1"/>
      <c r="C42" s="1"/>
      <c r="D42" s="1"/>
      <c r="E42" s="1"/>
      <c r="F42" s="1"/>
      <c r="G42" s="1"/>
      <c r="H42" s="1"/>
      <c r="I42" s="1"/>
      <c r="J42" s="1"/>
      <c r="K42" s="1"/>
      <c r="L42" s="1"/>
    </row>
    <row r="43" spans="1:12" ht="16.5" customHeight="1" x14ac:dyDescent="0.25"/>
    <row r="44" spans="1:12" ht="16.5" customHeight="1" x14ac:dyDescent="0.25"/>
    <row r="45" spans="1:12" ht="16.5" customHeight="1" x14ac:dyDescent="0.25"/>
    <row r="46" spans="1:12" ht="16.5" customHeight="1" x14ac:dyDescent="0.25"/>
    <row r="47" spans="1:12" ht="16.5" customHeight="1" x14ac:dyDescent="0.25"/>
    <row r="48" spans="1:12" ht="16.5" customHeight="1" x14ac:dyDescent="0.25"/>
    <row r="49" ht="16.5" customHeight="1" x14ac:dyDescent="0.25"/>
  </sheetData>
  <sheetProtection sheet="1" objects="1" scenarios="1" formatCells="0" formatColumns="0" selectLockedCells="1"/>
  <mergeCells count="39">
    <mergeCell ref="B11:C11"/>
    <mergeCell ref="B12:C12"/>
    <mergeCell ref="B8:D8"/>
    <mergeCell ref="A1:L1"/>
    <mergeCell ref="B3:K4"/>
    <mergeCell ref="B5:G7"/>
    <mergeCell ref="B9:C9"/>
    <mergeCell ref="B10:C10"/>
    <mergeCell ref="H6:K6"/>
    <mergeCell ref="H7:K7"/>
    <mergeCell ref="H8:K8"/>
    <mergeCell ref="H9:K9"/>
    <mergeCell ref="H10:K10"/>
    <mergeCell ref="H11:K11"/>
    <mergeCell ref="H12:K12"/>
    <mergeCell ref="C36:D36"/>
    <mergeCell ref="C37:D37"/>
    <mergeCell ref="C26:D26"/>
    <mergeCell ref="C27:D27"/>
    <mergeCell ref="C28:D28"/>
    <mergeCell ref="C29:D29"/>
    <mergeCell ref="C30:D30"/>
    <mergeCell ref="C34:D34"/>
    <mergeCell ref="C33:D33"/>
    <mergeCell ref="C32:D32"/>
    <mergeCell ref="C35:D35"/>
    <mergeCell ref="H13:K13"/>
    <mergeCell ref="H14:K14"/>
    <mergeCell ref="C31:D31"/>
    <mergeCell ref="C21:D21"/>
    <mergeCell ref="C22:D22"/>
    <mergeCell ref="C23:D23"/>
    <mergeCell ref="C24:D24"/>
    <mergeCell ref="C25:D25"/>
    <mergeCell ref="B13:C13"/>
    <mergeCell ref="C17:D17"/>
    <mergeCell ref="C18:D18"/>
    <mergeCell ref="C19:D19"/>
    <mergeCell ref="C20:D20"/>
  </mergeCells>
  <phoneticPr fontId="1"/>
  <conditionalFormatting sqref="B10:E10">
    <cfRule type="expression" dxfId="1" priority="6">
      <formula>$N$11=0</formula>
    </cfRule>
  </conditionalFormatting>
  <conditionalFormatting sqref="B11:E13">
    <cfRule type="expression" dxfId="0" priority="7">
      <formula>$N$11=0</formula>
    </cfRule>
  </conditionalFormatting>
  <dataValidations count="3">
    <dataValidation allowBlank="1" showInputMessage="1" showErrorMessage="1" promptTitle="請求書の締め日を入力してください" prompt="入力例：2023/8/31" sqref="A1" xr:uid="{33EB2322-BB34-45EE-8BB7-EB84754DD292}"/>
    <dataValidation type="list" allowBlank="1" showInputMessage="1" showErrorMessage="1" sqref="P9" xr:uid="{365DCA58-AB10-4703-A08A-84F429CD5B5E}">
      <formula1>"税抜金額,税込金額"</formula1>
    </dataValidation>
    <dataValidation type="list" imeMode="halfAlpha" allowBlank="1" showInputMessage="1" showErrorMessage="1" promptTitle="税区分（税率10％は”空欄”）" prompt="税率が10％以外のものがある場合、プルダウンリストより対象の税率を選択してください。" sqref="J18:J37" xr:uid="{5B2D3C0E-FAEB-4E50-92E5-D0E29665BE47}">
      <formula1>"8%,0%"</formula1>
    </dataValidation>
  </dataValidations>
  <printOptions horizontalCentered="1"/>
  <pageMargins left="0.31496062992125984" right="0.31496062992125984" top="0.74803149606299213" bottom="0.35433070866141736" header="0.31496062992125984" footer="0.31496062992125984"/>
  <pageSetup paperSize="9" orientation="portrait" blackAndWhite="1" r:id="rId1"/>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D7285-2A53-4B5B-9449-CBF72186B38A}">
  <sheetPr codeName="Sheet5"/>
  <dimension ref="A1:J42"/>
  <sheetViews>
    <sheetView zoomScaleNormal="100" workbookViewId="0">
      <pane ySplit="10" topLeftCell="A11" activePane="bottomLeft" state="frozen"/>
      <selection activeCell="B5" sqref="B5:F9"/>
      <selection pane="bottomLeft" activeCell="D6" sqref="D6:E6"/>
    </sheetView>
  </sheetViews>
  <sheetFormatPr defaultColWidth="9.140625" defaultRowHeight="14.25" x14ac:dyDescent="0.25"/>
  <cols>
    <col min="1" max="1" width="2.7109375" customWidth="1"/>
    <col min="2" max="2" width="4.85546875" customWidth="1"/>
    <col min="3" max="3" width="8.85546875" style="67" customWidth="1"/>
    <col min="4" max="4" width="22.5703125" style="67" customWidth="1"/>
    <col min="5" max="6" width="6.85546875" style="67" customWidth="1"/>
    <col min="7" max="7" width="8.42578125" customWidth="1"/>
    <col min="8" max="8" width="9.85546875" style="67" customWidth="1"/>
    <col min="9" max="9" width="28.140625" style="67" customWidth="1"/>
    <col min="10" max="10" width="2.7109375" customWidth="1"/>
    <col min="11" max="11" width="9.140625" customWidth="1"/>
  </cols>
  <sheetData>
    <row r="1" spans="1:10" ht="19.5" customHeight="1" x14ac:dyDescent="0.25">
      <c r="A1" s="209">
        <f>一般請求書!A1</f>
        <v>45626</v>
      </c>
      <c r="B1" s="209"/>
      <c r="C1" s="209"/>
      <c r="D1" s="209"/>
      <c r="E1" s="209"/>
      <c r="F1" s="209"/>
      <c r="G1" s="209"/>
      <c r="H1" s="209"/>
      <c r="I1" s="209"/>
      <c r="J1" s="209"/>
    </row>
    <row r="2" spans="1:10" ht="16.5" customHeight="1" x14ac:dyDescent="0.25">
      <c r="A2" s="1"/>
      <c r="B2" s="1"/>
      <c r="C2" s="1"/>
      <c r="D2" s="1"/>
      <c r="E2" s="1"/>
      <c r="F2" s="1"/>
      <c r="G2" s="1"/>
      <c r="H2" s="1"/>
      <c r="I2" s="1"/>
      <c r="J2" s="1"/>
    </row>
    <row r="3" spans="1:10" ht="16.5" customHeight="1" x14ac:dyDescent="0.25">
      <c r="A3" s="198" t="s">
        <v>30</v>
      </c>
      <c r="B3" s="198"/>
      <c r="C3" s="198"/>
      <c r="D3" s="198"/>
      <c r="E3" s="198"/>
      <c r="F3" s="198"/>
      <c r="G3" s="198"/>
      <c r="H3" s="198"/>
      <c r="I3" s="198"/>
      <c r="J3" s="198"/>
    </row>
    <row r="4" spans="1:10" ht="16.5" customHeight="1" x14ac:dyDescent="0.25">
      <c r="A4" s="198"/>
      <c r="B4" s="198"/>
      <c r="C4" s="198"/>
      <c r="D4" s="198"/>
      <c r="E4" s="198"/>
      <c r="F4" s="198"/>
      <c r="G4" s="198"/>
      <c r="H4" s="198"/>
      <c r="I4" s="198"/>
      <c r="J4" s="198"/>
    </row>
    <row r="5" spans="1:10" ht="16.5" customHeight="1" x14ac:dyDescent="0.25">
      <c r="A5" s="1"/>
      <c r="C5" s="55"/>
      <c r="D5" s="55"/>
      <c r="E5" s="38"/>
      <c r="F5" s="38"/>
      <c r="G5" s="38"/>
      <c r="H5" s="38"/>
      <c r="I5" s="38"/>
    </row>
    <row r="6" spans="1:10" ht="16.5" customHeight="1" x14ac:dyDescent="0.25">
      <c r="A6" s="1"/>
      <c r="B6" s="212" t="s">
        <v>29</v>
      </c>
      <c r="C6" s="212"/>
      <c r="D6" s="211"/>
      <c r="E6" s="211"/>
      <c r="F6" s="62"/>
      <c r="G6" s="215">
        <f>事前入力項目!F5</f>
        <v>0</v>
      </c>
      <c r="H6" s="215"/>
      <c r="I6" s="215"/>
      <c r="J6" s="1"/>
    </row>
    <row r="7" spans="1:10" ht="18.75" customHeight="1" x14ac:dyDescent="0.25">
      <c r="A7" s="1"/>
      <c r="B7" s="214" t="s">
        <v>45</v>
      </c>
      <c r="C7" s="214"/>
      <c r="D7" s="213">
        <f>VLOOKUP(D6,一般請求書!E:L,5,FALSE)</f>
        <v>0</v>
      </c>
      <c r="E7" s="213"/>
      <c r="F7" s="61"/>
      <c r="G7" s="215"/>
      <c r="H7" s="215"/>
      <c r="I7" s="215"/>
      <c r="J7" s="1"/>
    </row>
    <row r="8" spans="1:10" ht="16.5" customHeight="1" x14ac:dyDescent="0.25">
      <c r="A8" s="1"/>
      <c r="B8" s="210" t="str">
        <f>IF(AND(SUM(テーブル2[金 額])&gt;0,D7-SUM(テーブル2[金 額])&lt;&gt;0),"シート「一般請求書」の金額と合計額が一致していません。【差額】 "&amp;TEXT(D7-SUM(テーブル2[金 額]),"#,##0円"),"")</f>
        <v/>
      </c>
      <c r="C8" s="210"/>
      <c r="D8" s="210"/>
      <c r="E8" s="210"/>
      <c r="F8" s="210"/>
      <c r="G8" s="210"/>
      <c r="H8" s="210"/>
      <c r="I8" s="84"/>
      <c r="J8" s="1"/>
    </row>
    <row r="9" spans="1:10" ht="16.5" customHeight="1" thickBot="1" x14ac:dyDescent="0.3">
      <c r="A9" s="1"/>
      <c r="B9" s="1"/>
      <c r="C9" s="73"/>
      <c r="D9" s="2"/>
      <c r="E9" s="2"/>
      <c r="F9" s="2"/>
      <c r="G9" s="2"/>
      <c r="H9" s="2"/>
      <c r="I9" s="1"/>
      <c r="J9" s="1"/>
    </row>
    <row r="10" spans="1:10" s="44" customFormat="1" ht="16.5" customHeight="1" x14ac:dyDescent="0.25">
      <c r="B10" s="69" t="s">
        <v>31</v>
      </c>
      <c r="C10" s="69" t="s">
        <v>38</v>
      </c>
      <c r="D10" s="68" t="s">
        <v>39</v>
      </c>
      <c r="E10" s="68" t="s">
        <v>26</v>
      </c>
      <c r="F10" s="68" t="s">
        <v>27</v>
      </c>
      <c r="G10" s="68" t="s">
        <v>28</v>
      </c>
      <c r="H10" s="66" t="s">
        <v>42</v>
      </c>
      <c r="I10" s="66" t="s">
        <v>41</v>
      </c>
    </row>
    <row r="11" spans="1:10" ht="16.5" customHeight="1" x14ac:dyDescent="0.25">
      <c r="B11" s="70">
        <f t="shared" ref="B11:B39" si="0">ROW(B11)-10</f>
        <v>1</v>
      </c>
      <c r="C11" s="59"/>
      <c r="D11" s="54"/>
      <c r="E11" s="47"/>
      <c r="F11" s="45"/>
      <c r="G11" s="77"/>
      <c r="H11" s="74" t="str">
        <f>IF(G11&lt;&gt;"",ROUND(E11*G11,0),"")</f>
        <v/>
      </c>
      <c r="I11" s="112"/>
    </row>
    <row r="12" spans="1:10" ht="16.5" customHeight="1" x14ac:dyDescent="0.25">
      <c r="B12" s="71">
        <f t="shared" si="0"/>
        <v>2</v>
      </c>
      <c r="C12" s="60"/>
      <c r="D12" s="53"/>
      <c r="E12" s="48"/>
      <c r="F12" s="46"/>
      <c r="G12" s="78"/>
      <c r="H12" s="75" t="str">
        <f t="shared" ref="H12:H41" si="1">IF(G12&lt;&gt;"",ROUND(E12*G12,0),"")</f>
        <v/>
      </c>
      <c r="I12" s="113"/>
    </row>
    <row r="13" spans="1:10" ht="16.5" customHeight="1" x14ac:dyDescent="0.25">
      <c r="B13" s="71">
        <f t="shared" si="0"/>
        <v>3</v>
      </c>
      <c r="C13" s="60"/>
      <c r="D13" s="53"/>
      <c r="E13" s="48"/>
      <c r="F13" s="46"/>
      <c r="G13" s="78"/>
      <c r="H13" s="75" t="str">
        <f t="shared" si="1"/>
        <v/>
      </c>
      <c r="I13" s="113"/>
    </row>
    <row r="14" spans="1:10" ht="16.5" customHeight="1" x14ac:dyDescent="0.25">
      <c r="B14" s="71">
        <f t="shared" si="0"/>
        <v>4</v>
      </c>
      <c r="C14" s="60"/>
      <c r="D14" s="53"/>
      <c r="E14" s="48"/>
      <c r="F14" s="46"/>
      <c r="G14" s="78"/>
      <c r="H14" s="75" t="str">
        <f t="shared" si="1"/>
        <v/>
      </c>
      <c r="I14" s="113"/>
    </row>
    <row r="15" spans="1:10" ht="16.5" customHeight="1" x14ac:dyDescent="0.25">
      <c r="B15" s="71">
        <f t="shared" si="0"/>
        <v>5</v>
      </c>
      <c r="C15" s="60"/>
      <c r="D15" s="53"/>
      <c r="E15" s="48"/>
      <c r="F15" s="46"/>
      <c r="G15" s="78"/>
      <c r="H15" s="75" t="str">
        <f t="shared" si="1"/>
        <v/>
      </c>
      <c r="I15" s="113"/>
    </row>
    <row r="16" spans="1:10" ht="16.5" customHeight="1" x14ac:dyDescent="0.25">
      <c r="B16" s="71">
        <f t="shared" si="0"/>
        <v>6</v>
      </c>
      <c r="C16" s="60"/>
      <c r="D16" s="53"/>
      <c r="E16" s="48"/>
      <c r="F16" s="46"/>
      <c r="G16" s="78"/>
      <c r="H16" s="75" t="str">
        <f t="shared" si="1"/>
        <v/>
      </c>
      <c r="I16" s="113"/>
    </row>
    <row r="17" spans="2:9" ht="16.5" customHeight="1" x14ac:dyDescent="0.25">
      <c r="B17" s="71">
        <f t="shared" si="0"/>
        <v>7</v>
      </c>
      <c r="C17" s="60"/>
      <c r="D17" s="53"/>
      <c r="E17" s="48"/>
      <c r="F17" s="46"/>
      <c r="G17" s="78"/>
      <c r="H17" s="75" t="str">
        <f t="shared" si="1"/>
        <v/>
      </c>
      <c r="I17" s="113"/>
    </row>
    <row r="18" spans="2:9" ht="16.5" customHeight="1" x14ac:dyDescent="0.25">
      <c r="B18" s="71">
        <f t="shared" si="0"/>
        <v>8</v>
      </c>
      <c r="C18" s="60"/>
      <c r="D18" s="53"/>
      <c r="E18" s="48"/>
      <c r="F18" s="46"/>
      <c r="G18" s="78"/>
      <c r="H18" s="75" t="str">
        <f t="shared" si="1"/>
        <v/>
      </c>
      <c r="I18" s="113"/>
    </row>
    <row r="19" spans="2:9" ht="16.5" customHeight="1" x14ac:dyDescent="0.25">
      <c r="B19" s="71">
        <f t="shared" si="0"/>
        <v>9</v>
      </c>
      <c r="C19" s="60"/>
      <c r="D19" s="53"/>
      <c r="E19" s="48"/>
      <c r="F19" s="46"/>
      <c r="G19" s="78"/>
      <c r="H19" s="75" t="str">
        <f t="shared" si="1"/>
        <v/>
      </c>
      <c r="I19" s="113"/>
    </row>
    <row r="20" spans="2:9" ht="16.5" customHeight="1" x14ac:dyDescent="0.25">
      <c r="B20" s="71">
        <f t="shared" si="0"/>
        <v>10</v>
      </c>
      <c r="C20" s="60"/>
      <c r="D20" s="53"/>
      <c r="E20" s="48"/>
      <c r="F20" s="46"/>
      <c r="G20" s="78"/>
      <c r="H20" s="75" t="str">
        <f t="shared" si="1"/>
        <v/>
      </c>
      <c r="I20" s="113"/>
    </row>
    <row r="21" spans="2:9" ht="16.5" customHeight="1" x14ac:dyDescent="0.25">
      <c r="B21" s="71">
        <f t="shared" si="0"/>
        <v>11</v>
      </c>
      <c r="C21" s="60"/>
      <c r="D21" s="53"/>
      <c r="E21" s="48"/>
      <c r="F21" s="46"/>
      <c r="G21" s="78"/>
      <c r="H21" s="75" t="str">
        <f t="shared" si="1"/>
        <v/>
      </c>
      <c r="I21" s="113"/>
    </row>
    <row r="22" spans="2:9" ht="16.5" customHeight="1" x14ac:dyDescent="0.25">
      <c r="B22" s="71">
        <f t="shared" si="0"/>
        <v>12</v>
      </c>
      <c r="C22" s="60"/>
      <c r="D22" s="53"/>
      <c r="E22" s="48"/>
      <c r="F22" s="46"/>
      <c r="G22" s="78"/>
      <c r="H22" s="75" t="str">
        <f t="shared" si="1"/>
        <v/>
      </c>
      <c r="I22" s="113"/>
    </row>
    <row r="23" spans="2:9" ht="16.5" customHeight="1" x14ac:dyDescent="0.25">
      <c r="B23" s="71">
        <f t="shared" si="0"/>
        <v>13</v>
      </c>
      <c r="C23" s="60"/>
      <c r="D23" s="53"/>
      <c r="E23" s="48"/>
      <c r="F23" s="46"/>
      <c r="G23" s="78"/>
      <c r="H23" s="75" t="str">
        <f t="shared" si="1"/>
        <v/>
      </c>
      <c r="I23" s="113"/>
    </row>
    <row r="24" spans="2:9" ht="16.5" customHeight="1" x14ac:dyDescent="0.25">
      <c r="B24" s="71">
        <f t="shared" si="0"/>
        <v>14</v>
      </c>
      <c r="C24" s="60"/>
      <c r="D24" s="53"/>
      <c r="E24" s="48"/>
      <c r="F24" s="46"/>
      <c r="G24" s="78"/>
      <c r="H24" s="75" t="str">
        <f t="shared" si="1"/>
        <v/>
      </c>
      <c r="I24" s="113"/>
    </row>
    <row r="25" spans="2:9" ht="16.5" customHeight="1" x14ac:dyDescent="0.25">
      <c r="B25" s="71">
        <f t="shared" si="0"/>
        <v>15</v>
      </c>
      <c r="C25" s="60"/>
      <c r="D25" s="53"/>
      <c r="E25" s="48"/>
      <c r="F25" s="46"/>
      <c r="G25" s="78"/>
      <c r="H25" s="75" t="str">
        <f t="shared" si="1"/>
        <v/>
      </c>
      <c r="I25" s="113"/>
    </row>
    <row r="26" spans="2:9" ht="16.5" customHeight="1" x14ac:dyDescent="0.25">
      <c r="B26" s="71">
        <f t="shared" si="0"/>
        <v>16</v>
      </c>
      <c r="C26" s="60"/>
      <c r="D26" s="53"/>
      <c r="E26" s="48"/>
      <c r="F26" s="46"/>
      <c r="G26" s="78"/>
      <c r="H26" s="75" t="str">
        <f t="shared" si="1"/>
        <v/>
      </c>
      <c r="I26" s="113"/>
    </row>
    <row r="27" spans="2:9" ht="16.5" customHeight="1" x14ac:dyDescent="0.25">
      <c r="B27" s="71">
        <f t="shared" si="0"/>
        <v>17</v>
      </c>
      <c r="C27" s="60"/>
      <c r="D27" s="53"/>
      <c r="E27" s="48"/>
      <c r="F27" s="46"/>
      <c r="G27" s="78"/>
      <c r="H27" s="75" t="str">
        <f t="shared" si="1"/>
        <v/>
      </c>
      <c r="I27" s="113"/>
    </row>
    <row r="28" spans="2:9" ht="16.5" customHeight="1" x14ac:dyDescent="0.25">
      <c r="B28" s="71">
        <f t="shared" si="0"/>
        <v>18</v>
      </c>
      <c r="C28" s="60"/>
      <c r="D28" s="53"/>
      <c r="E28" s="48"/>
      <c r="F28" s="46"/>
      <c r="G28" s="78"/>
      <c r="H28" s="75" t="str">
        <f t="shared" si="1"/>
        <v/>
      </c>
      <c r="I28" s="113"/>
    </row>
    <row r="29" spans="2:9" ht="16.5" customHeight="1" x14ac:dyDescent="0.25">
      <c r="B29" s="71">
        <f t="shared" si="0"/>
        <v>19</v>
      </c>
      <c r="C29" s="60"/>
      <c r="D29" s="53"/>
      <c r="E29" s="48"/>
      <c r="F29" s="46"/>
      <c r="G29" s="78"/>
      <c r="H29" s="75" t="str">
        <f t="shared" si="1"/>
        <v/>
      </c>
      <c r="I29" s="113"/>
    </row>
    <row r="30" spans="2:9" ht="16.5" customHeight="1" x14ac:dyDescent="0.25">
      <c r="B30" s="71">
        <f t="shared" si="0"/>
        <v>20</v>
      </c>
      <c r="C30" s="60"/>
      <c r="D30" s="53"/>
      <c r="E30" s="48"/>
      <c r="F30" s="46"/>
      <c r="G30" s="78"/>
      <c r="H30" s="75" t="str">
        <f t="shared" si="1"/>
        <v/>
      </c>
      <c r="I30" s="113"/>
    </row>
    <row r="31" spans="2:9" ht="16.5" customHeight="1" x14ac:dyDescent="0.25">
      <c r="B31" s="71">
        <f t="shared" si="0"/>
        <v>21</v>
      </c>
      <c r="C31" s="60"/>
      <c r="D31" s="53"/>
      <c r="E31" s="48"/>
      <c r="F31" s="46"/>
      <c r="G31" s="78"/>
      <c r="H31" s="75" t="str">
        <f t="shared" si="1"/>
        <v/>
      </c>
      <c r="I31" s="113"/>
    </row>
    <row r="32" spans="2:9" ht="16.5" customHeight="1" x14ac:dyDescent="0.25">
      <c r="B32" s="71">
        <f t="shared" si="0"/>
        <v>22</v>
      </c>
      <c r="C32" s="60"/>
      <c r="D32" s="53"/>
      <c r="E32" s="48"/>
      <c r="F32" s="46"/>
      <c r="G32" s="78"/>
      <c r="H32" s="75" t="str">
        <f t="shared" si="1"/>
        <v/>
      </c>
      <c r="I32" s="113"/>
    </row>
    <row r="33" spans="2:9" ht="16.5" customHeight="1" x14ac:dyDescent="0.25">
      <c r="B33" s="71">
        <f t="shared" si="0"/>
        <v>23</v>
      </c>
      <c r="C33" s="60"/>
      <c r="D33" s="53"/>
      <c r="E33" s="48"/>
      <c r="F33" s="46"/>
      <c r="G33" s="78"/>
      <c r="H33" s="75" t="str">
        <f t="shared" si="1"/>
        <v/>
      </c>
      <c r="I33" s="113"/>
    </row>
    <row r="34" spans="2:9" ht="16.5" customHeight="1" x14ac:dyDescent="0.25">
      <c r="B34" s="71">
        <f t="shared" si="0"/>
        <v>24</v>
      </c>
      <c r="C34" s="60"/>
      <c r="D34" s="53"/>
      <c r="E34" s="48"/>
      <c r="F34" s="46"/>
      <c r="G34" s="78"/>
      <c r="H34" s="75" t="str">
        <f t="shared" si="1"/>
        <v/>
      </c>
      <c r="I34" s="113"/>
    </row>
    <row r="35" spans="2:9" ht="16.5" customHeight="1" x14ac:dyDescent="0.25">
      <c r="B35" s="71">
        <f t="shared" si="0"/>
        <v>25</v>
      </c>
      <c r="C35" s="60"/>
      <c r="D35" s="53"/>
      <c r="E35" s="48"/>
      <c r="F35" s="46"/>
      <c r="G35" s="78"/>
      <c r="H35" s="75" t="str">
        <f t="shared" si="1"/>
        <v/>
      </c>
      <c r="I35" s="113"/>
    </row>
    <row r="36" spans="2:9" ht="16.5" customHeight="1" x14ac:dyDescent="0.25">
      <c r="B36" s="71">
        <f t="shared" si="0"/>
        <v>26</v>
      </c>
      <c r="C36" s="60"/>
      <c r="D36" s="53"/>
      <c r="E36" s="48"/>
      <c r="F36" s="46"/>
      <c r="G36" s="78"/>
      <c r="H36" s="75" t="str">
        <f t="shared" si="1"/>
        <v/>
      </c>
      <c r="I36" s="113"/>
    </row>
    <row r="37" spans="2:9" ht="16.5" customHeight="1" x14ac:dyDescent="0.25">
      <c r="B37" s="71">
        <f>ROW(B37)-10</f>
        <v>27</v>
      </c>
      <c r="C37" s="60"/>
      <c r="D37" s="53"/>
      <c r="E37" s="48"/>
      <c r="F37" s="46"/>
      <c r="G37" s="78"/>
      <c r="H37" s="75" t="str">
        <f t="shared" si="1"/>
        <v/>
      </c>
      <c r="I37" s="113"/>
    </row>
    <row r="38" spans="2:9" ht="16.5" customHeight="1" x14ac:dyDescent="0.25">
      <c r="B38" s="71">
        <f t="shared" si="0"/>
        <v>28</v>
      </c>
      <c r="C38" s="60"/>
      <c r="D38" s="53"/>
      <c r="E38" s="48"/>
      <c r="F38" s="46"/>
      <c r="G38" s="78"/>
      <c r="H38" s="75" t="str">
        <f t="shared" si="1"/>
        <v/>
      </c>
      <c r="I38" s="113"/>
    </row>
    <row r="39" spans="2:9" ht="16.5" customHeight="1" x14ac:dyDescent="0.25">
      <c r="B39" s="72">
        <f t="shared" si="0"/>
        <v>29</v>
      </c>
      <c r="C39" s="64"/>
      <c r="D39" s="63"/>
      <c r="E39" s="56"/>
      <c r="F39" s="57"/>
      <c r="G39" s="79"/>
      <c r="H39" s="76" t="str">
        <f t="shared" si="1"/>
        <v/>
      </c>
      <c r="I39" s="113"/>
    </row>
    <row r="40" spans="2:9" ht="16.5" customHeight="1" x14ac:dyDescent="0.25">
      <c r="B40" s="72">
        <f>ROW(B40)-10</f>
        <v>30</v>
      </c>
      <c r="C40" s="65"/>
      <c r="D40" s="63"/>
      <c r="E40" s="56"/>
      <c r="F40" s="57"/>
      <c r="G40" s="79"/>
      <c r="H40" s="76" t="str">
        <f t="shared" si="1"/>
        <v/>
      </c>
      <c r="I40" s="113"/>
    </row>
    <row r="41" spans="2:9" ht="16.5" customHeight="1" x14ac:dyDescent="0.25">
      <c r="B41" s="72">
        <f>ROW(B41)-10</f>
        <v>31</v>
      </c>
      <c r="C41" s="65"/>
      <c r="D41" s="63"/>
      <c r="E41" s="56"/>
      <c r="F41" s="57"/>
      <c r="G41" s="79"/>
      <c r="H41" s="76" t="str">
        <f t="shared" si="1"/>
        <v/>
      </c>
      <c r="I41" s="114"/>
    </row>
    <row r="42" spans="2:9" ht="16.5" customHeight="1" x14ac:dyDescent="0.25"/>
  </sheetData>
  <sheetProtection formatCells="0" selectLockedCells="1" autoFilter="0"/>
  <mergeCells count="8">
    <mergeCell ref="A1:J1"/>
    <mergeCell ref="A3:J4"/>
    <mergeCell ref="B8:H8"/>
    <mergeCell ref="D6:E6"/>
    <mergeCell ref="B6:C6"/>
    <mergeCell ref="D7:E7"/>
    <mergeCell ref="B7:C7"/>
    <mergeCell ref="G6:I7"/>
  </mergeCells>
  <phoneticPr fontId="1"/>
  <printOptions horizontalCentered="1"/>
  <pageMargins left="0.19685039370078741" right="0.19685039370078741" top="0.74803149606299213" bottom="0.74803149606299213" header="0.31496062992125984" footer="0.31496062992125984"/>
  <pageSetup paperSize="9" orientation="portrait" blackAndWhite="1"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対象品名”の項目について" prompt="シート「一般請求書」へ入力済みの「見出しとなる品名」を選択してください。" xr:uid="{43B77EA4-D2DC-47C4-84C2-CD3834337319}">
          <x14:formula1>
            <xm:f>OFFSET(一般請求書!E18,,,COUNTIF(一般請求書!E18:E103,"&lt;&gt;"&amp;""),)</xm:f>
          </x14:formula1>
          <xm:sqref>D6:E6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事前入力項目</vt:lpstr>
      <vt:lpstr>一般請求書</vt:lpstr>
      <vt:lpstr>一般請求書_別紙明細書</vt:lpstr>
      <vt:lpstr>一般請求書!Print_Area</vt:lpstr>
      <vt:lpstr>一般請求書_別紙明細書!Print_Titles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朋義 佐藤</cp:lastModifiedBy>
  <cp:lastPrinted>2024-11-21T22:51:29Z</cp:lastPrinted>
  <dcterms:created xsi:type="dcterms:W3CDTF">2023-08-11T07:41:42Z</dcterms:created>
  <dcterms:modified xsi:type="dcterms:W3CDTF">2024-11-22T00:09:03Z</dcterms:modified>
</cp:coreProperties>
</file>